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3040" windowHeight="852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9" i="2" l="1"/>
  <c r="C167" i="2"/>
  <c r="C152" i="2"/>
  <c r="C149" i="2"/>
  <c r="C138" i="2"/>
  <c r="C153" i="2" s="1"/>
  <c r="C124" i="2"/>
  <c r="C120" i="2"/>
  <c r="C125" i="2" s="1"/>
  <c r="C115" i="2"/>
  <c r="C105" i="2"/>
  <c r="C106" i="2" s="1"/>
  <c r="C102" i="2"/>
  <c r="C92" i="2"/>
  <c r="C77" i="2"/>
  <c r="C93" i="2" s="1"/>
  <c r="C42" i="2"/>
  <c r="C180" i="2" s="1"/>
  <c r="C41" i="2"/>
  <c r="C38" i="2"/>
  <c r="C9" i="2"/>
  <c r="C291" i="1" l="1"/>
  <c r="C277" i="1"/>
  <c r="C274" i="1"/>
  <c r="C270" i="1"/>
  <c r="C292" i="1" s="1"/>
  <c r="C265" i="1"/>
  <c r="C260" i="1"/>
  <c r="C225" i="1"/>
  <c r="C181" i="1"/>
  <c r="C94" i="1"/>
  <c r="C82" i="1"/>
</calcChain>
</file>

<file path=xl/sharedStrings.xml><?xml version="1.0" encoding="utf-8"?>
<sst xmlns="http://schemas.openxmlformats.org/spreadsheetml/2006/main" count="565" uniqueCount="399">
  <si>
    <t>ADANSI SOUTH DISTRICT ASSEMBLY</t>
  </si>
  <si>
    <t>TOTAL IGF</t>
  </si>
  <si>
    <t>Disability Fund</t>
  </si>
  <si>
    <t>SIP</t>
  </si>
  <si>
    <t>CIDA</t>
  </si>
  <si>
    <t>UNCDF</t>
  </si>
  <si>
    <t>GRAND TOTAL</t>
  </si>
  <si>
    <t>FUND SOURCES</t>
  </si>
  <si>
    <t>ACTIVITY</t>
  </si>
  <si>
    <t>IGF</t>
  </si>
  <si>
    <t>CENTRAL ADMINISTATION</t>
  </si>
  <si>
    <t>Stationery</t>
  </si>
  <si>
    <t>Newspapers</t>
  </si>
  <si>
    <t>Procurement of furnitures and fittings for offices</t>
  </si>
  <si>
    <t xml:space="preserve">Supply of Data for GIFMIS </t>
  </si>
  <si>
    <t>Refreshment of Official Guests</t>
  </si>
  <si>
    <t>Electricity Bills</t>
  </si>
  <si>
    <t>Water Bills</t>
  </si>
  <si>
    <t>Fuel &amp; Lubricants for official vehicles</t>
  </si>
  <si>
    <t>Local Travel Cost (Protocol Services)</t>
  </si>
  <si>
    <t>Hotel Accommodation for official guests</t>
  </si>
  <si>
    <t>Submission of reports (Quarterly and Annual reports)</t>
  </si>
  <si>
    <t>Maintenance &amp; Repairs - Official vehicles</t>
  </si>
  <si>
    <t>Maintenance of Office Equipment</t>
  </si>
  <si>
    <t>Minor repairs of residential buildings</t>
  </si>
  <si>
    <t>Minor Repairs of Office Buildings</t>
  </si>
  <si>
    <t xml:space="preserve">T &amp; T for Assembly Members </t>
  </si>
  <si>
    <t>Refreshment for statutory/technical and Assembly Meetings</t>
  </si>
  <si>
    <t>Allowances for statutory / technical and Assembly Meetings</t>
  </si>
  <si>
    <t>Monitoring of projects and programmes</t>
  </si>
  <si>
    <t>Donation towards social and religious programmes (within the District and RCC)</t>
  </si>
  <si>
    <t>Contingencies (Emengency Works)</t>
  </si>
  <si>
    <t>HRM DEPARTMENT</t>
  </si>
  <si>
    <t>Salaries for Casual labour</t>
  </si>
  <si>
    <t>Transfer Grant</t>
  </si>
  <si>
    <t>PM's allowance</t>
  </si>
  <si>
    <t>13% SSF Contribution</t>
  </si>
  <si>
    <t>Supply of data for validation and update of HRMIS</t>
  </si>
  <si>
    <t>Capacity Building (Logistics, allowances and refreshment, etc)</t>
  </si>
  <si>
    <t>Submission of reports and other staff inputs / appraisals</t>
  </si>
  <si>
    <t>Provision of fuel for monitoring of night watchmen</t>
  </si>
  <si>
    <t>Organisation of staff Meeting / Durbar</t>
  </si>
  <si>
    <t>FINANCE</t>
  </si>
  <si>
    <t>Value Books &amp; Other Logistics</t>
  </si>
  <si>
    <t>Submission of Financial Reports (Fuel and T&amp;T))</t>
  </si>
  <si>
    <t>Bank Charges</t>
  </si>
  <si>
    <t>Commission for Revenue Collectors</t>
  </si>
  <si>
    <t>Revenue Mobilisation</t>
  </si>
  <si>
    <t>EDUCATION, YOUTH AND SPORTS</t>
  </si>
  <si>
    <t>Support to School Feeding Programme (Monitoring)</t>
  </si>
  <si>
    <t>Organise training / workshop for school feeding caterers</t>
  </si>
  <si>
    <t>HEALTH DEPARTMENT</t>
  </si>
  <si>
    <t>Support to COVID-19 alleviation programmes / activities</t>
  </si>
  <si>
    <t xml:space="preserve">Painting of District Health Directorate </t>
  </si>
  <si>
    <t>ENVIRONMENTAL HEALTH</t>
  </si>
  <si>
    <t>Cleaning Materials</t>
  </si>
  <si>
    <t>Sanitation Charges (Pushing and leveling of refuse sites)</t>
  </si>
  <si>
    <t>Procurement of sanitary equipment</t>
  </si>
  <si>
    <t>Health education and screening of food and food handlers</t>
  </si>
  <si>
    <t>AGRICULTURE</t>
  </si>
  <si>
    <t>Supply of fuel and lubricants for official vehicle and motorbikes</t>
  </si>
  <si>
    <t xml:space="preserve">Maintenance of official vehicle </t>
  </si>
  <si>
    <t>Procurement of stationery and other office consumables</t>
  </si>
  <si>
    <t>PHYSICAL PLANNING</t>
  </si>
  <si>
    <t>Provision of fuel and other logistics for field inspection</t>
  </si>
  <si>
    <t>Revise and update New Edubiase local plan</t>
  </si>
  <si>
    <t>SOCIAL WELFARE &amp; COMMUNITY DEVELOPMENT</t>
  </si>
  <si>
    <t>Day care inspection</t>
  </si>
  <si>
    <t xml:space="preserve">WORKS </t>
  </si>
  <si>
    <t>Provision of fuel for site meetings and other logistics</t>
  </si>
  <si>
    <t>Paving of New Edubiase market</t>
  </si>
  <si>
    <t>Electoral Area Small Projects (EASP)</t>
  </si>
  <si>
    <t>NATURAL RESOURCE CONSERVATION</t>
  </si>
  <si>
    <t>Provision of logistics for tree planting exercises</t>
  </si>
  <si>
    <t>TRADE, INDUSTRY AND TOURISM</t>
  </si>
  <si>
    <t>Profiling of SMEs in the district</t>
  </si>
  <si>
    <t>DISASTER PREVENTION</t>
  </si>
  <si>
    <t>District Disaster Committee meetings</t>
  </si>
  <si>
    <t xml:space="preserve">             IGF TOTAL (EXPENDITURE)</t>
  </si>
  <si>
    <t>CENTRAL ADMINISTRATION</t>
  </si>
  <si>
    <t>Donation</t>
  </si>
  <si>
    <t>MPCF</t>
  </si>
  <si>
    <t>WORKS</t>
  </si>
  <si>
    <t>Construction Materials</t>
  </si>
  <si>
    <t xml:space="preserve">Provision of streetlights bulbs </t>
  </si>
  <si>
    <t>Extenstion of water and repair of broken down boreholes district wide</t>
  </si>
  <si>
    <t xml:space="preserve">EDUCATION </t>
  </si>
  <si>
    <t>Construction of 11-Aside Football Pitch</t>
  </si>
  <si>
    <t>Support to farmers (Rice Seeds and Fertilisers)</t>
  </si>
  <si>
    <t>MPCF TOTAL</t>
  </si>
  <si>
    <t>DACF</t>
  </si>
  <si>
    <t>Painting of Assembly Guest House</t>
  </si>
  <si>
    <t>Minor renovation of staff bungalows ( Auditor and Accounts)</t>
  </si>
  <si>
    <t>Maintenance of Furniture &amp; Fixtures (Assembly Hall and Main Assembly block)</t>
  </si>
  <si>
    <t>Minor maintenance of Assembly office Building</t>
  </si>
  <si>
    <t>Furnishing of DCE's secretary's and budget office</t>
  </si>
  <si>
    <t>Renovation of District Magistrate Court</t>
  </si>
  <si>
    <t>Furnishing of District BAC office</t>
  </si>
  <si>
    <t>Maintenance and repairs of office equipment (Computers and accessories, photocopiers and intercom)</t>
  </si>
  <si>
    <t>Maintenance of official vehicles</t>
  </si>
  <si>
    <t>Independence Day celebrations</t>
  </si>
  <si>
    <t>Support to NCCE and Information Service Department (Public Education)</t>
  </si>
  <si>
    <t>Organisation of Town Hall and Popular Participation programmes</t>
  </si>
  <si>
    <t>Organisation of General Assembly Meetings</t>
  </si>
  <si>
    <t>Audit</t>
  </si>
  <si>
    <t>Submission of internal audit quarterly and annual reports</t>
  </si>
  <si>
    <t>Organisation of Audit Committee Meetings</t>
  </si>
  <si>
    <t>Planning / Budgeting and Statistics</t>
  </si>
  <si>
    <t>Organisation of DPCU Meetings</t>
  </si>
  <si>
    <t>Preparation of structure plans for MTDP</t>
  </si>
  <si>
    <t>Gazzeting of Fee Fixing</t>
  </si>
  <si>
    <t>Composite Budget and PIP Preparation</t>
  </si>
  <si>
    <t>Preparation of Strategic Environment Assessment (SEA)</t>
  </si>
  <si>
    <t>Procurement of EPA permits</t>
  </si>
  <si>
    <t>Monitoring and Evaluation of projects and programmes (both internal and external)</t>
  </si>
  <si>
    <t>Security Management</t>
  </si>
  <si>
    <t>Security Expenses (Fuel and other operational expenses)</t>
  </si>
  <si>
    <t xml:space="preserve">Purchase of Computers and Accesories </t>
  </si>
  <si>
    <t>Support to National Anti Corruption Campaign</t>
  </si>
  <si>
    <t>Support the implementation of the National Decentralisation Policy and Strategy</t>
  </si>
  <si>
    <t>Emergency Works (Contingencies)</t>
  </si>
  <si>
    <t>Support to Community Self Help Projects</t>
  </si>
  <si>
    <t>Procurement of construction materials</t>
  </si>
  <si>
    <t>Support to Town &amp; Area Councils</t>
  </si>
  <si>
    <t>Stationery/Furniture and other logistics</t>
  </si>
  <si>
    <t>Trainings/Seminars/Conferences/Workshops</t>
  </si>
  <si>
    <t>Maintenance works</t>
  </si>
  <si>
    <t>HUMAN RESOURCE MANAGEMENT</t>
  </si>
  <si>
    <t xml:space="preserve">Staff Development (internal training of Revenue staff, HODs and other selected staff) </t>
  </si>
  <si>
    <t>Capacity Building (Workshops, Seminars and Conferences - external)</t>
  </si>
  <si>
    <t>Preparation and procurement of staff ID cards</t>
  </si>
  <si>
    <t>Re-valuation of commercial properties within the District</t>
  </si>
  <si>
    <t>Uniform and Protective Clothing</t>
  </si>
  <si>
    <t>Awards for Revenue collectors</t>
  </si>
  <si>
    <t>Maintenance and furnishing of revenue offices</t>
  </si>
  <si>
    <t>Revenue Mobilisation / Data collection</t>
  </si>
  <si>
    <t>Printed Material and Stationery /Logistics</t>
  </si>
  <si>
    <t>Refreshment Items</t>
  </si>
  <si>
    <t>Transportation expenses</t>
  </si>
  <si>
    <t>EDUCATION YOUTH AND SPORTS</t>
  </si>
  <si>
    <t>Support to Science, Technology &amp; Mathematics Education (STME) clinic</t>
  </si>
  <si>
    <t>Support to Disrict Oversight Education Committee</t>
  </si>
  <si>
    <t>Support to Sports, Recreation &amp; Cultural development</t>
  </si>
  <si>
    <t>Organise My First Day at School</t>
  </si>
  <si>
    <t>Conduct regular school inspection in 8 curcuits</t>
  </si>
  <si>
    <t>Support GES to organise Mock Exams for BECE candidates within the District</t>
  </si>
  <si>
    <t>Schorlarships to brilliant but needy students</t>
  </si>
  <si>
    <t>Construction of 1no. 3-unit classroom block with ancillary facilities at Atwereboana</t>
  </si>
  <si>
    <t>Construction of 1no. 2-unit kindergarten block with ancillary facilities at Agravi</t>
  </si>
  <si>
    <t>Supply of dual desk furniture for selected schools</t>
  </si>
  <si>
    <t>Provision of toilet facilities for selected schools within the District</t>
  </si>
  <si>
    <t>Construction of 1no. 3-unit classroom block with ancillary facilities at Aminaso</t>
  </si>
  <si>
    <t>HEALTH</t>
  </si>
  <si>
    <t>HIV/AIDS (MSHAP)</t>
  </si>
  <si>
    <t>Malaria control and immunisation</t>
  </si>
  <si>
    <t>Support to District Health Committee</t>
  </si>
  <si>
    <t>Monitoring of nutrition programmes</t>
  </si>
  <si>
    <t>Completion of 1no. CHPS compound at Menang</t>
  </si>
  <si>
    <t>Procurement of medical equipment for CHPs compound at Hwediem</t>
  </si>
  <si>
    <t>Renovation of Akutreso Health Centre</t>
  </si>
  <si>
    <t>Drilling and mechanisation of 1no. Borehole with 2000 overhead tank for Bepoase CHPs compound</t>
  </si>
  <si>
    <t>Construction of burglar proof at the District Health Directorate</t>
  </si>
  <si>
    <t>Renovation of Slaughter House (2nd Phase)</t>
  </si>
  <si>
    <t>Fumigation &amp; Sanitation</t>
  </si>
  <si>
    <t>Construction of 1no. 4-unit biodigester toilet at the New Edubiase Market</t>
  </si>
  <si>
    <t>Solid and liquid waste management</t>
  </si>
  <si>
    <t>Rice Extension Plan (Tensui Rice Project)</t>
  </si>
  <si>
    <t>RELC - District Agriculture Planning Session</t>
  </si>
  <si>
    <t>Support to Agric Extension Services</t>
  </si>
  <si>
    <t>Farmers Day Celebration</t>
  </si>
  <si>
    <t>Supply of rice seeds to farmers to support Planting for Food and Jobs</t>
  </si>
  <si>
    <t>PERD nursery establishmet and maintenance</t>
  </si>
  <si>
    <t>Payment of utility bills</t>
  </si>
  <si>
    <t>Renovation of Agric quarters at Akotreso and Wuruyie</t>
  </si>
  <si>
    <t>Provision of fuel and other logistics for field inspections</t>
  </si>
  <si>
    <t>Preparation of local plans for Atobiase</t>
  </si>
  <si>
    <t>Procurement of Drone</t>
  </si>
  <si>
    <t>Public education and sensitisation on town planning</t>
  </si>
  <si>
    <t xml:space="preserve">Creation of District album for Persons With Disability (PWD) within the District </t>
  </si>
  <si>
    <t>Conduct Day care inspection district wide</t>
  </si>
  <si>
    <t>NATURAL RESOURE CONSERVATION</t>
  </si>
  <si>
    <t>Tree Planting exercise</t>
  </si>
  <si>
    <t xml:space="preserve"> Clean and Green campaign (Public Sensitisation)</t>
  </si>
  <si>
    <t>Street Lights/Tension Poles</t>
  </si>
  <si>
    <t>Fuel/Cleaning materials for WATSAN</t>
  </si>
  <si>
    <t>Repair of boreholes</t>
  </si>
  <si>
    <t>Construction of 4no. Septic tanks for 4 bungalows (DPO, Deputy Director, Agric Director and Magistrate)</t>
  </si>
  <si>
    <t>Construction of 1no. 4-seater toilet facility at the market at Wuruyie Junction</t>
  </si>
  <si>
    <t>Construction of 1no. 13-unit lockable stores at Adansi Praso Market</t>
  </si>
  <si>
    <t>Reshaping of selected roads within the district</t>
  </si>
  <si>
    <t>Construction of culvert on Kwame Nkyi road</t>
  </si>
  <si>
    <t>Training and workshops for Disaster Volunteer Groups</t>
  </si>
  <si>
    <t>Public education and sensitisation</t>
  </si>
  <si>
    <t>Monitoring, risk assessment and hazard mapping</t>
  </si>
  <si>
    <t>Donations (Relief Items)</t>
  </si>
  <si>
    <t>TOTAL DACF EXPENDITURE</t>
  </si>
  <si>
    <t>GOG</t>
  </si>
  <si>
    <t>Established Post (Salaries for Mechanised staff)</t>
  </si>
  <si>
    <t>Procurement of computers and accessories</t>
  </si>
  <si>
    <t>Statistics</t>
  </si>
  <si>
    <t>Enumeration / listing of ratable items in New Edubiase</t>
  </si>
  <si>
    <t>Development of software to update government funded projects and properties</t>
  </si>
  <si>
    <t>Conduct monthly market surveys at New Edubiase Market</t>
  </si>
  <si>
    <t>Furnishing of office</t>
  </si>
  <si>
    <t>HUMAN RESOURCE DEPARTMENT</t>
  </si>
  <si>
    <t>Procurement of Air Conditioner</t>
  </si>
  <si>
    <t>Procurement of office equipment</t>
  </si>
  <si>
    <t>Procurement of office furniture</t>
  </si>
  <si>
    <t>Stationery and other office consumables</t>
  </si>
  <si>
    <t>Procurement of computers and accessories (Laptop, Desktop and projector)</t>
  </si>
  <si>
    <t>Fuel and lubricants for official vehicles and motorbikes</t>
  </si>
  <si>
    <t>Training and capacity building for field officers and FBOs</t>
  </si>
  <si>
    <t>Purchase of fertilisers and chemicals for field demonstrations</t>
  </si>
  <si>
    <t>`</t>
  </si>
  <si>
    <t>Registration and renewal of PWDs NHIS cards</t>
  </si>
  <si>
    <t>Capacity building for PWDs in vocational and human development</t>
  </si>
  <si>
    <t>Capacity building for women's group on income generating activities</t>
  </si>
  <si>
    <t>Procurement of office furniture (5no. Swivel chairs) for the SWCD department</t>
  </si>
  <si>
    <t xml:space="preserve">PHYSICAL PLANNING </t>
  </si>
  <si>
    <t>Preparation of local plans for Amudruase and Atobiase</t>
  </si>
  <si>
    <t xml:space="preserve">FEEDER ROADS </t>
  </si>
  <si>
    <t>Procurement of office equipment and other logistics</t>
  </si>
  <si>
    <t xml:space="preserve">        GOG TOTAL</t>
  </si>
  <si>
    <t>DDF</t>
  </si>
  <si>
    <t>CENTRAL ADMINISTRATION / WORKS</t>
  </si>
  <si>
    <t>Capacity Building</t>
  </si>
  <si>
    <t>Provision and furnishing of 1no. CHPs compound with electricity connection, 1no. 3-unit WC toilet facility, 1no. Mechanised borehole with 2000 litre overhead tank at Aqua Atwereboana</t>
  </si>
  <si>
    <t>TOTAL</t>
  </si>
  <si>
    <t>UNICEF</t>
  </si>
  <si>
    <t>SOCIAL WELFARE AND COMMUNITY DEVELOPMENT</t>
  </si>
  <si>
    <t>Child rights and protection activities (ISS)</t>
  </si>
  <si>
    <t>Provision of case management to vulnerable children</t>
  </si>
  <si>
    <t>WORKS DEPARTMENT</t>
  </si>
  <si>
    <t>Construction of 4no. 1/1200mm diameter culvert pipes and spot improvement of 7km Obuobi-Akwa Atwereboana - Brekete Feeder Road</t>
  </si>
  <si>
    <t>Support to Artisans</t>
  </si>
  <si>
    <t>Establishment of conservation tillage / other field demonstrations</t>
  </si>
  <si>
    <t>Insurance of official vehicles and motorbikes</t>
  </si>
  <si>
    <t>Home and farm visits - T&amp;T for field officers</t>
  </si>
  <si>
    <t>Maintenance of official vehicles and motorbikes</t>
  </si>
  <si>
    <t>Trainings, workshops and conferences for staff and other stakeholders</t>
  </si>
  <si>
    <t>Training of women groups on alternative livlihood income activities</t>
  </si>
  <si>
    <t>Fuel and lubricants for motorbikes and official vehicles</t>
  </si>
  <si>
    <t>Trainings / workshops for FBOs and other value chain actors</t>
  </si>
  <si>
    <t>Public Education and Sensitisation</t>
  </si>
  <si>
    <t>APPROVED BUDGET 2022 (GH¢)</t>
  </si>
  <si>
    <t>APPROVED EXPENDITURE BUDGET FOR THE YEAR 2022</t>
  </si>
  <si>
    <t>APPROVED EXPENDITURE BUDGET FOR 2022</t>
  </si>
  <si>
    <t>COMPENSATION</t>
  </si>
  <si>
    <t>2111102</t>
  </si>
  <si>
    <t>Monthly paid and casual labour</t>
  </si>
  <si>
    <t>2111243</t>
  </si>
  <si>
    <t>Transfer Grants</t>
  </si>
  <si>
    <t>2111248</t>
  </si>
  <si>
    <t>Special Allowance/Honorarium</t>
  </si>
  <si>
    <t>2121001</t>
  </si>
  <si>
    <t>13 Percent  SSF Contribution</t>
  </si>
  <si>
    <t>SUB-TOTAL</t>
  </si>
  <si>
    <t>GOODS &amp; SERVICES</t>
  </si>
  <si>
    <t>2210101</t>
  </si>
  <si>
    <t>Printed Material and Stationery</t>
  </si>
  <si>
    <t>2210102</t>
  </si>
  <si>
    <t>Office Facilities, Supplies and Accessories</t>
  </si>
  <si>
    <t>2210120</t>
  </si>
  <si>
    <t>Purchase of Petty Tools/Implements</t>
  </si>
  <si>
    <t>2210122</t>
  </si>
  <si>
    <t>Value Books</t>
  </si>
  <si>
    <t>2210201</t>
  </si>
  <si>
    <t>Electricity charges</t>
  </si>
  <si>
    <t>2210202</t>
  </si>
  <si>
    <t>Water</t>
  </si>
  <si>
    <t>2210203</t>
  </si>
  <si>
    <t>Telecommunications</t>
  </si>
  <si>
    <t>2210205</t>
  </si>
  <si>
    <t>Sanitation Charges</t>
  </si>
  <si>
    <t>2210301</t>
  </si>
  <si>
    <t>2210502</t>
  </si>
  <si>
    <t>Maintenance and Repairs - Official Vehicles</t>
  </si>
  <si>
    <t>2210503</t>
  </si>
  <si>
    <t>Fuel and Lubricants - Official Vehicles</t>
  </si>
  <si>
    <t>2210509</t>
  </si>
  <si>
    <t>Other Travel and Transportation</t>
  </si>
  <si>
    <t>2210511</t>
  </si>
  <si>
    <t>Local travel cost</t>
  </si>
  <si>
    <t>2210602</t>
  </si>
  <si>
    <t>Repairs of Residential Buildings</t>
  </si>
  <si>
    <t>2210603</t>
  </si>
  <si>
    <t>Repairs of Office Buildings</t>
  </si>
  <si>
    <t>2210617</t>
  </si>
  <si>
    <t>Street Lights/Traffic Lights</t>
  </si>
  <si>
    <t>2210623</t>
  </si>
  <si>
    <t>2210705</t>
  </si>
  <si>
    <t>Hotel Accommodation</t>
  </si>
  <si>
    <t>2210706</t>
  </si>
  <si>
    <t>Library and Subscription</t>
  </si>
  <si>
    <t>2210708</t>
  </si>
  <si>
    <t>Refreshments</t>
  </si>
  <si>
    <t>2210709</t>
  </si>
  <si>
    <t>Seminars/Conferences/Workshops - Domestic</t>
  </si>
  <si>
    <t>2210711</t>
  </si>
  <si>
    <t>Public Education and Sensitization</t>
  </si>
  <si>
    <t>2210804</t>
  </si>
  <si>
    <t>Contract appointments</t>
  </si>
  <si>
    <t>2210905</t>
  </si>
  <si>
    <t>Assembly Members Sittings All</t>
  </si>
  <si>
    <t>2211101</t>
  </si>
  <si>
    <t>2211202</t>
  </si>
  <si>
    <t>Refurbishment Contingency</t>
  </si>
  <si>
    <t>2821009</t>
  </si>
  <si>
    <t>Donations</t>
  </si>
  <si>
    <t>ASSET</t>
  </si>
  <si>
    <t>3111304</t>
  </si>
  <si>
    <t>Markets</t>
  </si>
  <si>
    <t>2210108</t>
  </si>
  <si>
    <t>Construction Material</t>
  </si>
  <si>
    <t>2210110</t>
  </si>
  <si>
    <t>Specialised Stock</t>
  </si>
  <si>
    <t>2210112</t>
  </si>
  <si>
    <t>2210604</t>
  </si>
  <si>
    <t>Maintenance of Furniture and Fixtures</t>
  </si>
  <si>
    <t>2210606</t>
  </si>
  <si>
    <t>Maintenance of General Equipment</t>
  </si>
  <si>
    <t>2210902</t>
  </si>
  <si>
    <t>Official Celebrations</t>
  </si>
  <si>
    <t>2210904</t>
  </si>
  <si>
    <t>Substructure Allowances</t>
  </si>
  <si>
    <t>2210908</t>
  </si>
  <si>
    <t>Property Valuation Expenses</t>
  </si>
  <si>
    <t>2821008</t>
  </si>
  <si>
    <t>Awards and Rewards</t>
  </si>
  <si>
    <t>2821012</t>
  </si>
  <si>
    <t>Scholarship/Awards</t>
  </si>
  <si>
    <t>3111153</t>
  </si>
  <si>
    <t>WIP - Bungalows/Flat</t>
  </si>
  <si>
    <t>3111203</t>
  </si>
  <si>
    <t>Day Care Centre</t>
  </si>
  <si>
    <t>3111205</t>
  </si>
  <si>
    <t>School Buildings</t>
  </si>
  <si>
    <t>3111207</t>
  </si>
  <si>
    <t>Health Centres</t>
  </si>
  <si>
    <t>3111211</t>
  </si>
  <si>
    <t>Court Houses</t>
  </si>
  <si>
    <t>3111257</t>
  </si>
  <si>
    <t>WIP - Slaughter House</t>
  </si>
  <si>
    <t>3111303</t>
  </si>
  <si>
    <t>Toilets</t>
  </si>
  <si>
    <t>3111308</t>
  </si>
  <si>
    <t>Feeder Roads</t>
  </si>
  <si>
    <t>3112208</t>
  </si>
  <si>
    <t>Computers and Accessories</t>
  </si>
  <si>
    <t>3112211</t>
  </si>
  <si>
    <t>Office Equipment</t>
  </si>
  <si>
    <t>3113108</t>
  </si>
  <si>
    <t>Furniture and Fittings</t>
  </si>
  <si>
    <t>3113110</t>
  </si>
  <si>
    <t>Water Systems</t>
  </si>
  <si>
    <t>TOTAL DACF</t>
  </si>
  <si>
    <t>MP COMMON FUND (MPCF)</t>
  </si>
  <si>
    <t>2210615</t>
  </si>
  <si>
    <t>Recreational Parks</t>
  </si>
  <si>
    <t>TOTAL MPCF</t>
  </si>
  <si>
    <t>DISABILITY FUND</t>
  </si>
  <si>
    <t>2821019</t>
  </si>
  <si>
    <t>Scholarship and Bursaries</t>
  </si>
  <si>
    <t>2821021</t>
  </si>
  <si>
    <t>Grants to Households</t>
  </si>
  <si>
    <t>TOTAL DISABILITY FUND</t>
  </si>
  <si>
    <t>DACF -RFG</t>
  </si>
  <si>
    <t>2210710</t>
  </si>
  <si>
    <t>Staff Development</t>
  </si>
  <si>
    <t>TOTAL DACF - RFG</t>
  </si>
  <si>
    <t>2111001</t>
  </si>
  <si>
    <t>Established Post (Salaries)</t>
  </si>
  <si>
    <t>2111213</t>
  </si>
  <si>
    <t>Watchman Allowance</t>
  </si>
  <si>
    <t>2111227</t>
  </si>
  <si>
    <t>Clothing Allowance</t>
  </si>
  <si>
    <t>2111233</t>
  </si>
  <si>
    <t>Entertainment Allowance</t>
  </si>
  <si>
    <t>2111234</t>
  </si>
  <si>
    <t>Fuel Allowance</t>
  </si>
  <si>
    <t>2111236</t>
  </si>
  <si>
    <t>Housing Subsidy/Allowance</t>
  </si>
  <si>
    <t>2111245</t>
  </si>
  <si>
    <t>Domestic Servants Allowance</t>
  </si>
  <si>
    <t>2111247</t>
  </si>
  <si>
    <t>Utility Allowance</t>
  </si>
  <si>
    <t xml:space="preserve">Refreshment </t>
  </si>
  <si>
    <t>2210111</t>
  </si>
  <si>
    <t>Other Office Materials and Consumables</t>
  </si>
  <si>
    <t>2210116</t>
  </si>
  <si>
    <t>Chemicals and Consumables</t>
  </si>
  <si>
    <t>TOTAL GOG</t>
  </si>
  <si>
    <t>3111306</t>
  </si>
  <si>
    <t>Bridges</t>
  </si>
  <si>
    <t>TOTAL UNICEF</t>
  </si>
  <si>
    <t xml:space="preserve"> </t>
  </si>
  <si>
    <t>2211304</t>
  </si>
  <si>
    <t>Insurance of Vehicles</t>
  </si>
  <si>
    <t>TOTAL CIDA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</si>
</sst>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3"/>
      <name val="Perpetua"/>
      <family val="1"/>
    </font>
    <font>
      <b/>
      <sz val="14"/>
      <name val="Perpetua"/>
      <family val="1"/>
    </font>
    <font>
      <sz val="10"/>
      <name val="Perpetua"/>
      <family val="1"/>
    </font>
    <font>
      <b/>
      <sz val="12"/>
      <name val="Perpetua"/>
      <family val="1"/>
    </font>
    <font>
      <sz val="12"/>
      <name val="Perpetua"/>
      <family val="1"/>
    </font>
    <font>
      <i/>
      <sz val="12"/>
      <name val="Perpetua"/>
      <family val="1"/>
    </font>
    <font>
      <b/>
      <sz val="10"/>
      <name val="Perpetua"/>
      <family val="1"/>
    </font>
    <font>
      <b/>
      <sz val="12"/>
      <color theme="1"/>
      <name val="Perpetua"/>
      <family val="1"/>
    </font>
    <font>
      <sz val="12"/>
      <color theme="1"/>
      <name val="Perpetu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3" fillId="0" borderId="0" xfId="0" applyFont="1" applyAlignment="1">
      <alignment horizontal="center" wrapText="1"/>
    </xf>
    <xf numFmtId="43" fontId="4" fillId="0" borderId="0" xfId="1" applyFont="1" applyAlignment="1">
      <alignment wrapText="1"/>
    </xf>
    <xf numFmtId="0" fontId="4" fillId="0" borderId="0" xfId="0" applyFont="1" applyAlignment="1">
      <alignment wrapText="1"/>
    </xf>
    <xf numFmtId="0" fontId="3" fillId="0" borderId="0" xfId="0" applyFont="1" applyBorder="1" applyAlignment="1">
      <alignment horizont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43" fontId="2" fillId="0" borderId="9" xfId="1" applyFont="1" applyBorder="1" applyAlignment="1">
      <alignment horizontal="center" vertical="center" wrapText="1"/>
    </xf>
    <xf numFmtId="43" fontId="2" fillId="0" borderId="0" xfId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wrapText="1"/>
    </xf>
    <xf numFmtId="0" fontId="5" fillId="2" borderId="3" xfId="0" applyFont="1" applyFill="1" applyBorder="1" applyAlignment="1">
      <alignment wrapText="1"/>
    </xf>
    <xf numFmtId="43" fontId="6" fillId="0" borderId="2" xfId="1" applyFont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6" fillId="2" borderId="3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2" borderId="3" xfId="0" applyFont="1" applyFill="1" applyBorder="1" applyAlignment="1">
      <alignment horizontal="left" wrapText="1"/>
    </xf>
    <xf numFmtId="43" fontId="4" fillId="0" borderId="0" xfId="0" applyNumberFormat="1" applyFont="1" applyAlignment="1">
      <alignment wrapText="1"/>
    </xf>
    <xf numFmtId="43" fontId="5" fillId="2" borderId="2" xfId="1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6" fillId="0" borderId="3" xfId="0" applyFont="1" applyBorder="1" applyAlignment="1">
      <alignment wrapText="1"/>
    </xf>
    <xf numFmtId="43" fontId="5" fillId="2" borderId="2" xfId="1" applyFont="1" applyFill="1" applyBorder="1" applyAlignment="1">
      <alignment horizontal="left" wrapText="1"/>
    </xf>
    <xf numFmtId="0" fontId="6" fillId="2" borderId="1" xfId="0" applyFont="1" applyFill="1" applyBorder="1" applyAlignment="1"/>
    <xf numFmtId="0" fontId="6" fillId="2" borderId="3" xfId="0" applyFont="1" applyFill="1" applyBorder="1" applyAlignment="1"/>
    <xf numFmtId="43" fontId="6" fillId="0" borderId="2" xfId="1" applyFont="1" applyBorder="1" applyAlignment="1"/>
    <xf numFmtId="43" fontId="4" fillId="0" borderId="0" xfId="1" applyFont="1" applyAlignment="1"/>
    <xf numFmtId="0" fontId="4" fillId="0" borderId="0" xfId="0" applyFont="1" applyAlignment="1"/>
    <xf numFmtId="0" fontId="8" fillId="0" borderId="2" xfId="0" applyFont="1" applyBorder="1" applyAlignment="1">
      <alignment wrapText="1"/>
    </xf>
    <xf numFmtId="43" fontId="8" fillId="0" borderId="0" xfId="1" applyFont="1" applyAlignment="1">
      <alignment wrapText="1"/>
    </xf>
    <xf numFmtId="43" fontId="8" fillId="0" borderId="0" xfId="0" applyNumberFormat="1" applyFont="1" applyAlignment="1">
      <alignment wrapText="1"/>
    </xf>
    <xf numFmtId="0" fontId="8" fillId="0" borderId="0" xfId="0" applyFont="1" applyAlignment="1">
      <alignment wrapText="1"/>
    </xf>
    <xf numFmtId="43" fontId="2" fillId="0" borderId="0" xfId="1" applyFont="1" applyBorder="1" applyAlignment="1">
      <alignment horizontal="right" vertical="center" wrapText="1"/>
    </xf>
    <xf numFmtId="0" fontId="5" fillId="2" borderId="3" xfId="0" applyFont="1" applyFill="1" applyBorder="1" applyAlignment="1">
      <alignment horizontal="left" wrapText="1"/>
    </xf>
    <xf numFmtId="43" fontId="6" fillId="2" borderId="2" xfId="1" applyFont="1" applyFill="1" applyBorder="1" applyAlignment="1">
      <alignment horizontal="left" wrapText="1"/>
    </xf>
    <xf numFmtId="0" fontId="6" fillId="0" borderId="1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5" fillId="2" borderId="5" xfId="0" applyFont="1" applyFill="1" applyBorder="1" applyAlignment="1">
      <alignment wrapText="1"/>
    </xf>
    <xf numFmtId="43" fontId="5" fillId="2" borderId="6" xfId="1" applyFont="1" applyFill="1" applyBorder="1" applyAlignment="1">
      <alignment wrapText="1"/>
    </xf>
    <xf numFmtId="43" fontId="5" fillId="0" borderId="0" xfId="3" applyNumberFormat="1" applyFont="1" applyAlignment="1">
      <alignment horizontal="right" vertical="center" wrapText="1"/>
    </xf>
    <xf numFmtId="43" fontId="6" fillId="0" borderId="0" xfId="1" applyFont="1" applyAlignment="1">
      <alignment wrapText="1"/>
    </xf>
    <xf numFmtId="0" fontId="9" fillId="0" borderId="0" xfId="0" applyFont="1" applyAlignment="1">
      <alignment horizontal="center"/>
    </xf>
    <xf numFmtId="0" fontId="10" fillId="0" borderId="0" xfId="0" applyFont="1"/>
    <xf numFmtId="0" fontId="9" fillId="0" borderId="3" xfId="0" applyFont="1" applyBorder="1" applyAlignment="1">
      <alignment horizontal="center"/>
    </xf>
    <xf numFmtId="0" fontId="9" fillId="0" borderId="3" xfId="0" applyFont="1" applyBorder="1"/>
    <xf numFmtId="43" fontId="9" fillId="0" borderId="3" xfId="1" applyFont="1" applyBorder="1"/>
    <xf numFmtId="0" fontId="9" fillId="0" borderId="0" xfId="0" applyFont="1"/>
    <xf numFmtId="0" fontId="10" fillId="0" borderId="3" xfId="0" applyFont="1" applyBorder="1" applyAlignment="1">
      <alignment horizontal="center"/>
    </xf>
    <xf numFmtId="0" fontId="10" fillId="0" borderId="3" xfId="0" applyFont="1" applyBorder="1"/>
    <xf numFmtId="43" fontId="10" fillId="0" borderId="3" xfId="1" applyFont="1" applyBorder="1"/>
    <xf numFmtId="43" fontId="10" fillId="0" borderId="0" xfId="0" applyNumberFormat="1" applyFont="1"/>
    <xf numFmtId="0" fontId="10" fillId="0" borderId="0" xfId="0" applyFont="1" applyAlignment="1">
      <alignment horizontal="center"/>
    </xf>
    <xf numFmtId="43" fontId="10" fillId="0" borderId="0" xfId="1" applyFont="1"/>
  </cellXfs>
  <cellStyles count="4">
    <cellStyle name="Comma" xfId="1" builtinId="3"/>
    <cellStyle name="Comma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1"/>
  <sheetViews>
    <sheetView tabSelected="1" topLeftCell="A285" workbookViewId="0">
      <selection activeCell="E294" sqref="E294"/>
    </sheetView>
  </sheetViews>
  <sheetFormatPr defaultColWidth="9.109375" defaultRowHeight="16.8" x14ac:dyDescent="0.4"/>
  <cols>
    <col min="1" max="1" width="12" style="3" customWidth="1"/>
    <col min="2" max="2" width="61.21875" style="3" customWidth="1"/>
    <col min="3" max="3" width="16.44140625" style="39" customWidth="1"/>
    <col min="4" max="4" width="21.77734375" style="2" customWidth="1"/>
    <col min="5" max="5" width="11.5546875" style="2" bestFit="1" customWidth="1"/>
    <col min="6" max="6" width="23.88671875" style="3" customWidth="1"/>
    <col min="7" max="7" width="10.109375" style="3" bestFit="1" customWidth="1"/>
    <col min="8" max="8" width="16.5546875" style="3" bestFit="1" customWidth="1"/>
    <col min="9" max="256" width="9.109375" style="3"/>
    <col min="257" max="257" width="13.44140625" style="3" customWidth="1"/>
    <col min="258" max="258" width="70.44140625" style="3" customWidth="1"/>
    <col min="259" max="259" width="16.44140625" style="3" customWidth="1"/>
    <col min="260" max="260" width="21.77734375" style="3" customWidth="1"/>
    <col min="261" max="261" width="11.5546875" style="3" bestFit="1" customWidth="1"/>
    <col min="262" max="263" width="10.109375" style="3" bestFit="1" customWidth="1"/>
    <col min="264" max="264" width="16.5546875" style="3" bestFit="1" customWidth="1"/>
    <col min="265" max="512" width="9.109375" style="3"/>
    <col min="513" max="513" width="13.44140625" style="3" customWidth="1"/>
    <col min="514" max="514" width="70.44140625" style="3" customWidth="1"/>
    <col min="515" max="515" width="16.44140625" style="3" customWidth="1"/>
    <col min="516" max="516" width="21.77734375" style="3" customWidth="1"/>
    <col min="517" max="517" width="11.5546875" style="3" bestFit="1" customWidth="1"/>
    <col min="518" max="519" width="10.109375" style="3" bestFit="1" customWidth="1"/>
    <col min="520" max="520" width="16.5546875" style="3" bestFit="1" customWidth="1"/>
    <col min="521" max="768" width="9.109375" style="3"/>
    <col min="769" max="769" width="13.44140625" style="3" customWidth="1"/>
    <col min="770" max="770" width="70.44140625" style="3" customWidth="1"/>
    <col min="771" max="771" width="16.44140625" style="3" customWidth="1"/>
    <col min="772" max="772" width="21.77734375" style="3" customWidth="1"/>
    <col min="773" max="773" width="11.5546875" style="3" bestFit="1" customWidth="1"/>
    <col min="774" max="775" width="10.109375" style="3" bestFit="1" customWidth="1"/>
    <col min="776" max="776" width="16.5546875" style="3" bestFit="1" customWidth="1"/>
    <col min="777" max="1024" width="9.109375" style="3"/>
    <col min="1025" max="1025" width="13.44140625" style="3" customWidth="1"/>
    <col min="1026" max="1026" width="70.44140625" style="3" customWidth="1"/>
    <col min="1027" max="1027" width="16.44140625" style="3" customWidth="1"/>
    <col min="1028" max="1028" width="21.77734375" style="3" customWidth="1"/>
    <col min="1029" max="1029" width="11.5546875" style="3" bestFit="1" customWidth="1"/>
    <col min="1030" max="1031" width="10.109375" style="3" bestFit="1" customWidth="1"/>
    <col min="1032" max="1032" width="16.5546875" style="3" bestFit="1" customWidth="1"/>
    <col min="1033" max="1280" width="9.109375" style="3"/>
    <col min="1281" max="1281" width="13.44140625" style="3" customWidth="1"/>
    <col min="1282" max="1282" width="70.44140625" style="3" customWidth="1"/>
    <col min="1283" max="1283" width="16.44140625" style="3" customWidth="1"/>
    <col min="1284" max="1284" width="21.77734375" style="3" customWidth="1"/>
    <col min="1285" max="1285" width="11.5546875" style="3" bestFit="1" customWidth="1"/>
    <col min="1286" max="1287" width="10.109375" style="3" bestFit="1" customWidth="1"/>
    <col min="1288" max="1288" width="16.5546875" style="3" bestFit="1" customWidth="1"/>
    <col min="1289" max="1536" width="9.109375" style="3"/>
    <col min="1537" max="1537" width="13.44140625" style="3" customWidth="1"/>
    <col min="1538" max="1538" width="70.44140625" style="3" customWidth="1"/>
    <col min="1539" max="1539" width="16.44140625" style="3" customWidth="1"/>
    <col min="1540" max="1540" width="21.77734375" style="3" customWidth="1"/>
    <col min="1541" max="1541" width="11.5546875" style="3" bestFit="1" customWidth="1"/>
    <col min="1542" max="1543" width="10.109375" style="3" bestFit="1" customWidth="1"/>
    <col min="1544" max="1544" width="16.5546875" style="3" bestFit="1" customWidth="1"/>
    <col min="1545" max="1792" width="9.109375" style="3"/>
    <col min="1793" max="1793" width="13.44140625" style="3" customWidth="1"/>
    <col min="1794" max="1794" width="70.44140625" style="3" customWidth="1"/>
    <col min="1795" max="1795" width="16.44140625" style="3" customWidth="1"/>
    <col min="1796" max="1796" width="21.77734375" style="3" customWidth="1"/>
    <col min="1797" max="1797" width="11.5546875" style="3" bestFit="1" customWidth="1"/>
    <col min="1798" max="1799" width="10.109375" style="3" bestFit="1" customWidth="1"/>
    <col min="1800" max="1800" width="16.5546875" style="3" bestFit="1" customWidth="1"/>
    <col min="1801" max="2048" width="9.109375" style="3"/>
    <col min="2049" max="2049" width="13.44140625" style="3" customWidth="1"/>
    <col min="2050" max="2050" width="70.44140625" style="3" customWidth="1"/>
    <col min="2051" max="2051" width="16.44140625" style="3" customWidth="1"/>
    <col min="2052" max="2052" width="21.77734375" style="3" customWidth="1"/>
    <col min="2053" max="2053" width="11.5546875" style="3" bestFit="1" customWidth="1"/>
    <col min="2054" max="2055" width="10.109375" style="3" bestFit="1" customWidth="1"/>
    <col min="2056" max="2056" width="16.5546875" style="3" bestFit="1" customWidth="1"/>
    <col min="2057" max="2304" width="9.109375" style="3"/>
    <col min="2305" max="2305" width="13.44140625" style="3" customWidth="1"/>
    <col min="2306" max="2306" width="70.44140625" style="3" customWidth="1"/>
    <col min="2307" max="2307" width="16.44140625" style="3" customWidth="1"/>
    <col min="2308" max="2308" width="21.77734375" style="3" customWidth="1"/>
    <col min="2309" max="2309" width="11.5546875" style="3" bestFit="1" customWidth="1"/>
    <col min="2310" max="2311" width="10.109375" style="3" bestFit="1" customWidth="1"/>
    <col min="2312" max="2312" width="16.5546875" style="3" bestFit="1" customWidth="1"/>
    <col min="2313" max="2560" width="9.109375" style="3"/>
    <col min="2561" max="2561" width="13.44140625" style="3" customWidth="1"/>
    <col min="2562" max="2562" width="70.44140625" style="3" customWidth="1"/>
    <col min="2563" max="2563" width="16.44140625" style="3" customWidth="1"/>
    <col min="2564" max="2564" width="21.77734375" style="3" customWidth="1"/>
    <col min="2565" max="2565" width="11.5546875" style="3" bestFit="1" customWidth="1"/>
    <col min="2566" max="2567" width="10.109375" style="3" bestFit="1" customWidth="1"/>
    <col min="2568" max="2568" width="16.5546875" style="3" bestFit="1" customWidth="1"/>
    <col min="2569" max="2816" width="9.109375" style="3"/>
    <col min="2817" max="2817" width="13.44140625" style="3" customWidth="1"/>
    <col min="2818" max="2818" width="70.44140625" style="3" customWidth="1"/>
    <col min="2819" max="2819" width="16.44140625" style="3" customWidth="1"/>
    <col min="2820" max="2820" width="21.77734375" style="3" customWidth="1"/>
    <col min="2821" max="2821" width="11.5546875" style="3" bestFit="1" customWidth="1"/>
    <col min="2822" max="2823" width="10.109375" style="3" bestFit="1" customWidth="1"/>
    <col min="2824" max="2824" width="16.5546875" style="3" bestFit="1" customWidth="1"/>
    <col min="2825" max="3072" width="9.109375" style="3"/>
    <col min="3073" max="3073" width="13.44140625" style="3" customWidth="1"/>
    <col min="3074" max="3074" width="70.44140625" style="3" customWidth="1"/>
    <col min="3075" max="3075" width="16.44140625" style="3" customWidth="1"/>
    <col min="3076" max="3076" width="21.77734375" style="3" customWidth="1"/>
    <col min="3077" max="3077" width="11.5546875" style="3" bestFit="1" customWidth="1"/>
    <col min="3078" max="3079" width="10.109375" style="3" bestFit="1" customWidth="1"/>
    <col min="3080" max="3080" width="16.5546875" style="3" bestFit="1" customWidth="1"/>
    <col min="3081" max="3328" width="9.109375" style="3"/>
    <col min="3329" max="3329" width="13.44140625" style="3" customWidth="1"/>
    <col min="3330" max="3330" width="70.44140625" style="3" customWidth="1"/>
    <col min="3331" max="3331" width="16.44140625" style="3" customWidth="1"/>
    <col min="3332" max="3332" width="21.77734375" style="3" customWidth="1"/>
    <col min="3333" max="3333" width="11.5546875" style="3" bestFit="1" customWidth="1"/>
    <col min="3334" max="3335" width="10.109375" style="3" bestFit="1" customWidth="1"/>
    <col min="3336" max="3336" width="16.5546875" style="3" bestFit="1" customWidth="1"/>
    <col min="3337" max="3584" width="9.109375" style="3"/>
    <col min="3585" max="3585" width="13.44140625" style="3" customWidth="1"/>
    <col min="3586" max="3586" width="70.44140625" style="3" customWidth="1"/>
    <col min="3587" max="3587" width="16.44140625" style="3" customWidth="1"/>
    <col min="3588" max="3588" width="21.77734375" style="3" customWidth="1"/>
    <col min="3589" max="3589" width="11.5546875" style="3" bestFit="1" customWidth="1"/>
    <col min="3590" max="3591" width="10.109375" style="3" bestFit="1" customWidth="1"/>
    <col min="3592" max="3592" width="16.5546875" style="3" bestFit="1" customWidth="1"/>
    <col min="3593" max="3840" width="9.109375" style="3"/>
    <col min="3841" max="3841" width="13.44140625" style="3" customWidth="1"/>
    <col min="3842" max="3842" width="70.44140625" style="3" customWidth="1"/>
    <col min="3843" max="3843" width="16.44140625" style="3" customWidth="1"/>
    <col min="3844" max="3844" width="21.77734375" style="3" customWidth="1"/>
    <col min="3845" max="3845" width="11.5546875" style="3" bestFit="1" customWidth="1"/>
    <col min="3846" max="3847" width="10.109375" style="3" bestFit="1" customWidth="1"/>
    <col min="3848" max="3848" width="16.5546875" style="3" bestFit="1" customWidth="1"/>
    <col min="3849" max="4096" width="9.109375" style="3"/>
    <col min="4097" max="4097" width="13.44140625" style="3" customWidth="1"/>
    <col min="4098" max="4098" width="70.44140625" style="3" customWidth="1"/>
    <col min="4099" max="4099" width="16.44140625" style="3" customWidth="1"/>
    <col min="4100" max="4100" width="21.77734375" style="3" customWidth="1"/>
    <col min="4101" max="4101" width="11.5546875" style="3" bestFit="1" customWidth="1"/>
    <col min="4102" max="4103" width="10.109375" style="3" bestFit="1" customWidth="1"/>
    <col min="4104" max="4104" width="16.5546875" style="3" bestFit="1" customWidth="1"/>
    <col min="4105" max="4352" width="9.109375" style="3"/>
    <col min="4353" max="4353" width="13.44140625" style="3" customWidth="1"/>
    <col min="4354" max="4354" width="70.44140625" style="3" customWidth="1"/>
    <col min="4355" max="4355" width="16.44140625" style="3" customWidth="1"/>
    <col min="4356" max="4356" width="21.77734375" style="3" customWidth="1"/>
    <col min="4357" max="4357" width="11.5546875" style="3" bestFit="1" customWidth="1"/>
    <col min="4358" max="4359" width="10.109375" style="3" bestFit="1" customWidth="1"/>
    <col min="4360" max="4360" width="16.5546875" style="3" bestFit="1" customWidth="1"/>
    <col min="4361" max="4608" width="9.109375" style="3"/>
    <col min="4609" max="4609" width="13.44140625" style="3" customWidth="1"/>
    <col min="4610" max="4610" width="70.44140625" style="3" customWidth="1"/>
    <col min="4611" max="4611" width="16.44140625" style="3" customWidth="1"/>
    <col min="4612" max="4612" width="21.77734375" style="3" customWidth="1"/>
    <col min="4613" max="4613" width="11.5546875" style="3" bestFit="1" customWidth="1"/>
    <col min="4614" max="4615" width="10.109375" style="3" bestFit="1" customWidth="1"/>
    <col min="4616" max="4616" width="16.5546875" style="3" bestFit="1" customWidth="1"/>
    <col min="4617" max="4864" width="9.109375" style="3"/>
    <col min="4865" max="4865" width="13.44140625" style="3" customWidth="1"/>
    <col min="4866" max="4866" width="70.44140625" style="3" customWidth="1"/>
    <col min="4867" max="4867" width="16.44140625" style="3" customWidth="1"/>
    <col min="4868" max="4868" width="21.77734375" style="3" customWidth="1"/>
    <col min="4869" max="4869" width="11.5546875" style="3" bestFit="1" customWidth="1"/>
    <col min="4870" max="4871" width="10.109375" style="3" bestFit="1" customWidth="1"/>
    <col min="4872" max="4872" width="16.5546875" style="3" bestFit="1" customWidth="1"/>
    <col min="4873" max="5120" width="9.109375" style="3"/>
    <col min="5121" max="5121" width="13.44140625" style="3" customWidth="1"/>
    <col min="5122" max="5122" width="70.44140625" style="3" customWidth="1"/>
    <col min="5123" max="5123" width="16.44140625" style="3" customWidth="1"/>
    <col min="5124" max="5124" width="21.77734375" style="3" customWidth="1"/>
    <col min="5125" max="5125" width="11.5546875" style="3" bestFit="1" customWidth="1"/>
    <col min="5126" max="5127" width="10.109375" style="3" bestFit="1" customWidth="1"/>
    <col min="5128" max="5128" width="16.5546875" style="3" bestFit="1" customWidth="1"/>
    <col min="5129" max="5376" width="9.109375" style="3"/>
    <col min="5377" max="5377" width="13.44140625" style="3" customWidth="1"/>
    <col min="5378" max="5378" width="70.44140625" style="3" customWidth="1"/>
    <col min="5379" max="5379" width="16.44140625" style="3" customWidth="1"/>
    <col min="5380" max="5380" width="21.77734375" style="3" customWidth="1"/>
    <col min="5381" max="5381" width="11.5546875" style="3" bestFit="1" customWidth="1"/>
    <col min="5382" max="5383" width="10.109375" style="3" bestFit="1" customWidth="1"/>
    <col min="5384" max="5384" width="16.5546875" style="3" bestFit="1" customWidth="1"/>
    <col min="5385" max="5632" width="9.109375" style="3"/>
    <col min="5633" max="5633" width="13.44140625" style="3" customWidth="1"/>
    <col min="5634" max="5634" width="70.44140625" style="3" customWidth="1"/>
    <col min="5635" max="5635" width="16.44140625" style="3" customWidth="1"/>
    <col min="5636" max="5636" width="21.77734375" style="3" customWidth="1"/>
    <col min="5637" max="5637" width="11.5546875" style="3" bestFit="1" customWidth="1"/>
    <col min="5638" max="5639" width="10.109375" style="3" bestFit="1" customWidth="1"/>
    <col min="5640" max="5640" width="16.5546875" style="3" bestFit="1" customWidth="1"/>
    <col min="5641" max="5888" width="9.109375" style="3"/>
    <col min="5889" max="5889" width="13.44140625" style="3" customWidth="1"/>
    <col min="5890" max="5890" width="70.44140625" style="3" customWidth="1"/>
    <col min="5891" max="5891" width="16.44140625" style="3" customWidth="1"/>
    <col min="5892" max="5892" width="21.77734375" style="3" customWidth="1"/>
    <col min="5893" max="5893" width="11.5546875" style="3" bestFit="1" customWidth="1"/>
    <col min="5894" max="5895" width="10.109375" style="3" bestFit="1" customWidth="1"/>
    <col min="5896" max="5896" width="16.5546875" style="3" bestFit="1" customWidth="1"/>
    <col min="5897" max="6144" width="9.109375" style="3"/>
    <col min="6145" max="6145" width="13.44140625" style="3" customWidth="1"/>
    <col min="6146" max="6146" width="70.44140625" style="3" customWidth="1"/>
    <col min="6147" max="6147" width="16.44140625" style="3" customWidth="1"/>
    <col min="6148" max="6148" width="21.77734375" style="3" customWidth="1"/>
    <col min="6149" max="6149" width="11.5546875" style="3" bestFit="1" customWidth="1"/>
    <col min="6150" max="6151" width="10.109375" style="3" bestFit="1" customWidth="1"/>
    <col min="6152" max="6152" width="16.5546875" style="3" bestFit="1" customWidth="1"/>
    <col min="6153" max="6400" width="9.109375" style="3"/>
    <col min="6401" max="6401" width="13.44140625" style="3" customWidth="1"/>
    <col min="6402" max="6402" width="70.44140625" style="3" customWidth="1"/>
    <col min="6403" max="6403" width="16.44140625" style="3" customWidth="1"/>
    <col min="6404" max="6404" width="21.77734375" style="3" customWidth="1"/>
    <col min="6405" max="6405" width="11.5546875" style="3" bestFit="1" customWidth="1"/>
    <col min="6406" max="6407" width="10.109375" style="3" bestFit="1" customWidth="1"/>
    <col min="6408" max="6408" width="16.5546875" style="3" bestFit="1" customWidth="1"/>
    <col min="6409" max="6656" width="9.109375" style="3"/>
    <col min="6657" max="6657" width="13.44140625" style="3" customWidth="1"/>
    <col min="6658" max="6658" width="70.44140625" style="3" customWidth="1"/>
    <col min="6659" max="6659" width="16.44140625" style="3" customWidth="1"/>
    <col min="6660" max="6660" width="21.77734375" style="3" customWidth="1"/>
    <col min="6661" max="6661" width="11.5546875" style="3" bestFit="1" customWidth="1"/>
    <col min="6662" max="6663" width="10.109375" style="3" bestFit="1" customWidth="1"/>
    <col min="6664" max="6664" width="16.5546875" style="3" bestFit="1" customWidth="1"/>
    <col min="6665" max="6912" width="9.109375" style="3"/>
    <col min="6913" max="6913" width="13.44140625" style="3" customWidth="1"/>
    <col min="6914" max="6914" width="70.44140625" style="3" customWidth="1"/>
    <col min="6915" max="6915" width="16.44140625" style="3" customWidth="1"/>
    <col min="6916" max="6916" width="21.77734375" style="3" customWidth="1"/>
    <col min="6917" max="6917" width="11.5546875" style="3" bestFit="1" customWidth="1"/>
    <col min="6918" max="6919" width="10.109375" style="3" bestFit="1" customWidth="1"/>
    <col min="6920" max="6920" width="16.5546875" style="3" bestFit="1" customWidth="1"/>
    <col min="6921" max="7168" width="9.109375" style="3"/>
    <col min="7169" max="7169" width="13.44140625" style="3" customWidth="1"/>
    <col min="7170" max="7170" width="70.44140625" style="3" customWidth="1"/>
    <col min="7171" max="7171" width="16.44140625" style="3" customWidth="1"/>
    <col min="7172" max="7172" width="21.77734375" style="3" customWidth="1"/>
    <col min="7173" max="7173" width="11.5546875" style="3" bestFit="1" customWidth="1"/>
    <col min="7174" max="7175" width="10.109375" style="3" bestFit="1" customWidth="1"/>
    <col min="7176" max="7176" width="16.5546875" style="3" bestFit="1" customWidth="1"/>
    <col min="7177" max="7424" width="9.109375" style="3"/>
    <col min="7425" max="7425" width="13.44140625" style="3" customWidth="1"/>
    <col min="7426" max="7426" width="70.44140625" style="3" customWidth="1"/>
    <col min="7427" max="7427" width="16.44140625" style="3" customWidth="1"/>
    <col min="7428" max="7428" width="21.77734375" style="3" customWidth="1"/>
    <col min="7429" max="7429" width="11.5546875" style="3" bestFit="1" customWidth="1"/>
    <col min="7430" max="7431" width="10.109375" style="3" bestFit="1" customWidth="1"/>
    <col min="7432" max="7432" width="16.5546875" style="3" bestFit="1" customWidth="1"/>
    <col min="7433" max="7680" width="9.109375" style="3"/>
    <col min="7681" max="7681" width="13.44140625" style="3" customWidth="1"/>
    <col min="7682" max="7682" width="70.44140625" style="3" customWidth="1"/>
    <col min="7683" max="7683" width="16.44140625" style="3" customWidth="1"/>
    <col min="7684" max="7684" width="21.77734375" style="3" customWidth="1"/>
    <col min="7685" max="7685" width="11.5546875" style="3" bestFit="1" customWidth="1"/>
    <col min="7686" max="7687" width="10.109375" style="3" bestFit="1" customWidth="1"/>
    <col min="7688" max="7688" width="16.5546875" style="3" bestFit="1" customWidth="1"/>
    <col min="7689" max="7936" width="9.109375" style="3"/>
    <col min="7937" max="7937" width="13.44140625" style="3" customWidth="1"/>
    <col min="7938" max="7938" width="70.44140625" style="3" customWidth="1"/>
    <col min="7939" max="7939" width="16.44140625" style="3" customWidth="1"/>
    <col min="7940" max="7940" width="21.77734375" style="3" customWidth="1"/>
    <col min="7941" max="7941" width="11.5546875" style="3" bestFit="1" customWidth="1"/>
    <col min="7942" max="7943" width="10.109375" style="3" bestFit="1" customWidth="1"/>
    <col min="7944" max="7944" width="16.5546875" style="3" bestFit="1" customWidth="1"/>
    <col min="7945" max="8192" width="9.109375" style="3"/>
    <col min="8193" max="8193" width="13.44140625" style="3" customWidth="1"/>
    <col min="8194" max="8194" width="70.44140625" style="3" customWidth="1"/>
    <col min="8195" max="8195" width="16.44140625" style="3" customWidth="1"/>
    <col min="8196" max="8196" width="21.77734375" style="3" customWidth="1"/>
    <col min="8197" max="8197" width="11.5546875" style="3" bestFit="1" customWidth="1"/>
    <col min="8198" max="8199" width="10.109375" style="3" bestFit="1" customWidth="1"/>
    <col min="8200" max="8200" width="16.5546875" style="3" bestFit="1" customWidth="1"/>
    <col min="8201" max="8448" width="9.109375" style="3"/>
    <col min="8449" max="8449" width="13.44140625" style="3" customWidth="1"/>
    <col min="8450" max="8450" width="70.44140625" style="3" customWidth="1"/>
    <col min="8451" max="8451" width="16.44140625" style="3" customWidth="1"/>
    <col min="8452" max="8452" width="21.77734375" style="3" customWidth="1"/>
    <col min="8453" max="8453" width="11.5546875" style="3" bestFit="1" customWidth="1"/>
    <col min="8454" max="8455" width="10.109375" style="3" bestFit="1" customWidth="1"/>
    <col min="8456" max="8456" width="16.5546875" style="3" bestFit="1" customWidth="1"/>
    <col min="8457" max="8704" width="9.109375" style="3"/>
    <col min="8705" max="8705" width="13.44140625" style="3" customWidth="1"/>
    <col min="8706" max="8706" width="70.44140625" style="3" customWidth="1"/>
    <col min="8707" max="8707" width="16.44140625" style="3" customWidth="1"/>
    <col min="8708" max="8708" width="21.77734375" style="3" customWidth="1"/>
    <col min="8709" max="8709" width="11.5546875" style="3" bestFit="1" customWidth="1"/>
    <col min="8710" max="8711" width="10.109375" style="3" bestFit="1" customWidth="1"/>
    <col min="8712" max="8712" width="16.5546875" style="3" bestFit="1" customWidth="1"/>
    <col min="8713" max="8960" width="9.109375" style="3"/>
    <col min="8961" max="8961" width="13.44140625" style="3" customWidth="1"/>
    <col min="8962" max="8962" width="70.44140625" style="3" customWidth="1"/>
    <col min="8963" max="8963" width="16.44140625" style="3" customWidth="1"/>
    <col min="8964" max="8964" width="21.77734375" style="3" customWidth="1"/>
    <col min="8965" max="8965" width="11.5546875" style="3" bestFit="1" customWidth="1"/>
    <col min="8966" max="8967" width="10.109375" style="3" bestFit="1" customWidth="1"/>
    <col min="8968" max="8968" width="16.5546875" style="3" bestFit="1" customWidth="1"/>
    <col min="8969" max="9216" width="9.109375" style="3"/>
    <col min="9217" max="9217" width="13.44140625" style="3" customWidth="1"/>
    <col min="9218" max="9218" width="70.44140625" style="3" customWidth="1"/>
    <col min="9219" max="9219" width="16.44140625" style="3" customWidth="1"/>
    <col min="9220" max="9220" width="21.77734375" style="3" customWidth="1"/>
    <col min="9221" max="9221" width="11.5546875" style="3" bestFit="1" customWidth="1"/>
    <col min="9222" max="9223" width="10.109375" style="3" bestFit="1" customWidth="1"/>
    <col min="9224" max="9224" width="16.5546875" style="3" bestFit="1" customWidth="1"/>
    <col min="9225" max="9472" width="9.109375" style="3"/>
    <col min="9473" max="9473" width="13.44140625" style="3" customWidth="1"/>
    <col min="9474" max="9474" width="70.44140625" style="3" customWidth="1"/>
    <col min="9475" max="9475" width="16.44140625" style="3" customWidth="1"/>
    <col min="9476" max="9476" width="21.77734375" style="3" customWidth="1"/>
    <col min="9477" max="9477" width="11.5546875" style="3" bestFit="1" customWidth="1"/>
    <col min="9478" max="9479" width="10.109375" style="3" bestFit="1" customWidth="1"/>
    <col min="9480" max="9480" width="16.5546875" style="3" bestFit="1" customWidth="1"/>
    <col min="9481" max="9728" width="9.109375" style="3"/>
    <col min="9729" max="9729" width="13.44140625" style="3" customWidth="1"/>
    <col min="9730" max="9730" width="70.44140625" style="3" customWidth="1"/>
    <col min="9731" max="9731" width="16.44140625" style="3" customWidth="1"/>
    <col min="9732" max="9732" width="21.77734375" style="3" customWidth="1"/>
    <col min="9733" max="9733" width="11.5546875" style="3" bestFit="1" customWidth="1"/>
    <col min="9734" max="9735" width="10.109375" style="3" bestFit="1" customWidth="1"/>
    <col min="9736" max="9736" width="16.5546875" style="3" bestFit="1" customWidth="1"/>
    <col min="9737" max="9984" width="9.109375" style="3"/>
    <col min="9985" max="9985" width="13.44140625" style="3" customWidth="1"/>
    <col min="9986" max="9986" width="70.44140625" style="3" customWidth="1"/>
    <col min="9987" max="9987" width="16.44140625" style="3" customWidth="1"/>
    <col min="9988" max="9988" width="21.77734375" style="3" customWidth="1"/>
    <col min="9989" max="9989" width="11.5546875" style="3" bestFit="1" customWidth="1"/>
    <col min="9990" max="9991" width="10.109375" style="3" bestFit="1" customWidth="1"/>
    <col min="9992" max="9992" width="16.5546875" style="3" bestFit="1" customWidth="1"/>
    <col min="9993" max="10240" width="9.109375" style="3"/>
    <col min="10241" max="10241" width="13.44140625" style="3" customWidth="1"/>
    <col min="10242" max="10242" width="70.44140625" style="3" customWidth="1"/>
    <col min="10243" max="10243" width="16.44140625" style="3" customWidth="1"/>
    <col min="10244" max="10244" width="21.77734375" style="3" customWidth="1"/>
    <col min="10245" max="10245" width="11.5546875" style="3" bestFit="1" customWidth="1"/>
    <col min="10246" max="10247" width="10.109375" style="3" bestFit="1" customWidth="1"/>
    <col min="10248" max="10248" width="16.5546875" style="3" bestFit="1" customWidth="1"/>
    <col min="10249" max="10496" width="9.109375" style="3"/>
    <col min="10497" max="10497" width="13.44140625" style="3" customWidth="1"/>
    <col min="10498" max="10498" width="70.44140625" style="3" customWidth="1"/>
    <col min="10499" max="10499" width="16.44140625" style="3" customWidth="1"/>
    <col min="10500" max="10500" width="21.77734375" style="3" customWidth="1"/>
    <col min="10501" max="10501" width="11.5546875" style="3" bestFit="1" customWidth="1"/>
    <col min="10502" max="10503" width="10.109375" style="3" bestFit="1" customWidth="1"/>
    <col min="10504" max="10504" width="16.5546875" style="3" bestFit="1" customWidth="1"/>
    <col min="10505" max="10752" width="9.109375" style="3"/>
    <col min="10753" max="10753" width="13.44140625" style="3" customWidth="1"/>
    <col min="10754" max="10754" width="70.44140625" style="3" customWidth="1"/>
    <col min="10755" max="10755" width="16.44140625" style="3" customWidth="1"/>
    <col min="10756" max="10756" width="21.77734375" style="3" customWidth="1"/>
    <col min="10757" max="10757" width="11.5546875" style="3" bestFit="1" customWidth="1"/>
    <col min="10758" max="10759" width="10.109375" style="3" bestFit="1" customWidth="1"/>
    <col min="10760" max="10760" width="16.5546875" style="3" bestFit="1" customWidth="1"/>
    <col min="10761" max="11008" width="9.109375" style="3"/>
    <col min="11009" max="11009" width="13.44140625" style="3" customWidth="1"/>
    <col min="11010" max="11010" width="70.44140625" style="3" customWidth="1"/>
    <col min="11011" max="11011" width="16.44140625" style="3" customWidth="1"/>
    <col min="11012" max="11012" width="21.77734375" style="3" customWidth="1"/>
    <col min="11013" max="11013" width="11.5546875" style="3" bestFit="1" customWidth="1"/>
    <col min="11014" max="11015" width="10.109375" style="3" bestFit="1" customWidth="1"/>
    <col min="11016" max="11016" width="16.5546875" style="3" bestFit="1" customWidth="1"/>
    <col min="11017" max="11264" width="9.109375" style="3"/>
    <col min="11265" max="11265" width="13.44140625" style="3" customWidth="1"/>
    <col min="11266" max="11266" width="70.44140625" style="3" customWidth="1"/>
    <col min="11267" max="11267" width="16.44140625" style="3" customWidth="1"/>
    <col min="11268" max="11268" width="21.77734375" style="3" customWidth="1"/>
    <col min="11269" max="11269" width="11.5546875" style="3" bestFit="1" customWidth="1"/>
    <col min="11270" max="11271" width="10.109375" style="3" bestFit="1" customWidth="1"/>
    <col min="11272" max="11272" width="16.5546875" style="3" bestFit="1" customWidth="1"/>
    <col min="11273" max="11520" width="9.109375" style="3"/>
    <col min="11521" max="11521" width="13.44140625" style="3" customWidth="1"/>
    <col min="11522" max="11522" width="70.44140625" style="3" customWidth="1"/>
    <col min="11523" max="11523" width="16.44140625" style="3" customWidth="1"/>
    <col min="11524" max="11524" width="21.77734375" style="3" customWidth="1"/>
    <col min="11525" max="11525" width="11.5546875" style="3" bestFit="1" customWidth="1"/>
    <col min="11526" max="11527" width="10.109375" style="3" bestFit="1" customWidth="1"/>
    <col min="11528" max="11528" width="16.5546875" style="3" bestFit="1" customWidth="1"/>
    <col min="11529" max="11776" width="9.109375" style="3"/>
    <col min="11777" max="11777" width="13.44140625" style="3" customWidth="1"/>
    <col min="11778" max="11778" width="70.44140625" style="3" customWidth="1"/>
    <col min="11779" max="11779" width="16.44140625" style="3" customWidth="1"/>
    <col min="11780" max="11780" width="21.77734375" style="3" customWidth="1"/>
    <col min="11781" max="11781" width="11.5546875" style="3" bestFit="1" customWidth="1"/>
    <col min="11782" max="11783" width="10.109375" style="3" bestFit="1" customWidth="1"/>
    <col min="11784" max="11784" width="16.5546875" style="3" bestFit="1" customWidth="1"/>
    <col min="11785" max="12032" width="9.109375" style="3"/>
    <col min="12033" max="12033" width="13.44140625" style="3" customWidth="1"/>
    <col min="12034" max="12034" width="70.44140625" style="3" customWidth="1"/>
    <col min="12035" max="12035" width="16.44140625" style="3" customWidth="1"/>
    <col min="12036" max="12036" width="21.77734375" style="3" customWidth="1"/>
    <col min="12037" max="12037" width="11.5546875" style="3" bestFit="1" customWidth="1"/>
    <col min="12038" max="12039" width="10.109375" style="3" bestFit="1" customWidth="1"/>
    <col min="12040" max="12040" width="16.5546875" style="3" bestFit="1" customWidth="1"/>
    <col min="12041" max="12288" width="9.109375" style="3"/>
    <col min="12289" max="12289" width="13.44140625" style="3" customWidth="1"/>
    <col min="12290" max="12290" width="70.44140625" style="3" customWidth="1"/>
    <col min="12291" max="12291" width="16.44140625" style="3" customWidth="1"/>
    <col min="12292" max="12292" width="21.77734375" style="3" customWidth="1"/>
    <col min="12293" max="12293" width="11.5546875" style="3" bestFit="1" customWidth="1"/>
    <col min="12294" max="12295" width="10.109375" style="3" bestFit="1" customWidth="1"/>
    <col min="12296" max="12296" width="16.5546875" style="3" bestFit="1" customWidth="1"/>
    <col min="12297" max="12544" width="9.109375" style="3"/>
    <col min="12545" max="12545" width="13.44140625" style="3" customWidth="1"/>
    <col min="12546" max="12546" width="70.44140625" style="3" customWidth="1"/>
    <col min="12547" max="12547" width="16.44140625" style="3" customWidth="1"/>
    <col min="12548" max="12548" width="21.77734375" style="3" customWidth="1"/>
    <col min="12549" max="12549" width="11.5546875" style="3" bestFit="1" customWidth="1"/>
    <col min="12550" max="12551" width="10.109375" style="3" bestFit="1" customWidth="1"/>
    <col min="12552" max="12552" width="16.5546875" style="3" bestFit="1" customWidth="1"/>
    <col min="12553" max="12800" width="9.109375" style="3"/>
    <col min="12801" max="12801" width="13.44140625" style="3" customWidth="1"/>
    <col min="12802" max="12802" width="70.44140625" style="3" customWidth="1"/>
    <col min="12803" max="12803" width="16.44140625" style="3" customWidth="1"/>
    <col min="12804" max="12804" width="21.77734375" style="3" customWidth="1"/>
    <col min="12805" max="12805" width="11.5546875" style="3" bestFit="1" customWidth="1"/>
    <col min="12806" max="12807" width="10.109375" style="3" bestFit="1" customWidth="1"/>
    <col min="12808" max="12808" width="16.5546875" style="3" bestFit="1" customWidth="1"/>
    <col min="12809" max="13056" width="9.109375" style="3"/>
    <col min="13057" max="13057" width="13.44140625" style="3" customWidth="1"/>
    <col min="13058" max="13058" width="70.44140625" style="3" customWidth="1"/>
    <col min="13059" max="13059" width="16.44140625" style="3" customWidth="1"/>
    <col min="13060" max="13060" width="21.77734375" style="3" customWidth="1"/>
    <col min="13061" max="13061" width="11.5546875" style="3" bestFit="1" customWidth="1"/>
    <col min="13062" max="13063" width="10.109375" style="3" bestFit="1" customWidth="1"/>
    <col min="13064" max="13064" width="16.5546875" style="3" bestFit="1" customWidth="1"/>
    <col min="13065" max="13312" width="9.109375" style="3"/>
    <col min="13313" max="13313" width="13.44140625" style="3" customWidth="1"/>
    <col min="13314" max="13314" width="70.44140625" style="3" customWidth="1"/>
    <col min="13315" max="13315" width="16.44140625" style="3" customWidth="1"/>
    <col min="13316" max="13316" width="21.77734375" style="3" customWidth="1"/>
    <col min="13317" max="13317" width="11.5546875" style="3" bestFit="1" customWidth="1"/>
    <col min="13318" max="13319" width="10.109375" style="3" bestFit="1" customWidth="1"/>
    <col min="13320" max="13320" width="16.5546875" style="3" bestFit="1" customWidth="1"/>
    <col min="13321" max="13568" width="9.109375" style="3"/>
    <col min="13569" max="13569" width="13.44140625" style="3" customWidth="1"/>
    <col min="13570" max="13570" width="70.44140625" style="3" customWidth="1"/>
    <col min="13571" max="13571" width="16.44140625" style="3" customWidth="1"/>
    <col min="13572" max="13572" width="21.77734375" style="3" customWidth="1"/>
    <col min="13573" max="13573" width="11.5546875" style="3" bestFit="1" customWidth="1"/>
    <col min="13574" max="13575" width="10.109375" style="3" bestFit="1" customWidth="1"/>
    <col min="13576" max="13576" width="16.5546875" style="3" bestFit="1" customWidth="1"/>
    <col min="13577" max="13824" width="9.109375" style="3"/>
    <col min="13825" max="13825" width="13.44140625" style="3" customWidth="1"/>
    <col min="13826" max="13826" width="70.44140625" style="3" customWidth="1"/>
    <col min="13827" max="13827" width="16.44140625" style="3" customWidth="1"/>
    <col min="13828" max="13828" width="21.77734375" style="3" customWidth="1"/>
    <col min="13829" max="13829" width="11.5546875" style="3" bestFit="1" customWidth="1"/>
    <col min="13830" max="13831" width="10.109375" style="3" bestFit="1" customWidth="1"/>
    <col min="13832" max="13832" width="16.5546875" style="3" bestFit="1" customWidth="1"/>
    <col min="13833" max="14080" width="9.109375" style="3"/>
    <col min="14081" max="14081" width="13.44140625" style="3" customWidth="1"/>
    <col min="14082" max="14082" width="70.44140625" style="3" customWidth="1"/>
    <col min="14083" max="14083" width="16.44140625" style="3" customWidth="1"/>
    <col min="14084" max="14084" width="21.77734375" style="3" customWidth="1"/>
    <col min="14085" max="14085" width="11.5546875" style="3" bestFit="1" customWidth="1"/>
    <col min="14086" max="14087" width="10.109375" style="3" bestFit="1" customWidth="1"/>
    <col min="14088" max="14088" width="16.5546875" style="3" bestFit="1" customWidth="1"/>
    <col min="14089" max="14336" width="9.109375" style="3"/>
    <col min="14337" max="14337" width="13.44140625" style="3" customWidth="1"/>
    <col min="14338" max="14338" width="70.44140625" style="3" customWidth="1"/>
    <col min="14339" max="14339" width="16.44140625" style="3" customWidth="1"/>
    <col min="14340" max="14340" width="21.77734375" style="3" customWidth="1"/>
    <col min="14341" max="14341" width="11.5546875" style="3" bestFit="1" customWidth="1"/>
    <col min="14342" max="14343" width="10.109375" style="3" bestFit="1" customWidth="1"/>
    <col min="14344" max="14344" width="16.5546875" style="3" bestFit="1" customWidth="1"/>
    <col min="14345" max="14592" width="9.109375" style="3"/>
    <col min="14593" max="14593" width="13.44140625" style="3" customWidth="1"/>
    <col min="14594" max="14594" width="70.44140625" style="3" customWidth="1"/>
    <col min="14595" max="14595" width="16.44140625" style="3" customWidth="1"/>
    <col min="14596" max="14596" width="21.77734375" style="3" customWidth="1"/>
    <col min="14597" max="14597" width="11.5546875" style="3" bestFit="1" customWidth="1"/>
    <col min="14598" max="14599" width="10.109375" style="3" bestFit="1" customWidth="1"/>
    <col min="14600" max="14600" width="16.5546875" style="3" bestFit="1" customWidth="1"/>
    <col min="14601" max="14848" width="9.109375" style="3"/>
    <col min="14849" max="14849" width="13.44140625" style="3" customWidth="1"/>
    <col min="14850" max="14850" width="70.44140625" style="3" customWidth="1"/>
    <col min="14851" max="14851" width="16.44140625" style="3" customWidth="1"/>
    <col min="14852" max="14852" width="21.77734375" style="3" customWidth="1"/>
    <col min="14853" max="14853" width="11.5546875" style="3" bestFit="1" customWidth="1"/>
    <col min="14854" max="14855" width="10.109375" style="3" bestFit="1" customWidth="1"/>
    <col min="14856" max="14856" width="16.5546875" style="3" bestFit="1" customWidth="1"/>
    <col min="14857" max="15104" width="9.109375" style="3"/>
    <col min="15105" max="15105" width="13.44140625" style="3" customWidth="1"/>
    <col min="15106" max="15106" width="70.44140625" style="3" customWidth="1"/>
    <col min="15107" max="15107" width="16.44140625" style="3" customWidth="1"/>
    <col min="15108" max="15108" width="21.77734375" style="3" customWidth="1"/>
    <col min="15109" max="15109" width="11.5546875" style="3" bestFit="1" customWidth="1"/>
    <col min="15110" max="15111" width="10.109375" style="3" bestFit="1" customWidth="1"/>
    <col min="15112" max="15112" width="16.5546875" style="3" bestFit="1" customWidth="1"/>
    <col min="15113" max="15360" width="9.109375" style="3"/>
    <col min="15361" max="15361" width="13.44140625" style="3" customWidth="1"/>
    <col min="15362" max="15362" width="70.44140625" style="3" customWidth="1"/>
    <col min="15363" max="15363" width="16.44140625" style="3" customWidth="1"/>
    <col min="15364" max="15364" width="21.77734375" style="3" customWidth="1"/>
    <col min="15365" max="15365" width="11.5546875" style="3" bestFit="1" customWidth="1"/>
    <col min="15366" max="15367" width="10.109375" style="3" bestFit="1" customWidth="1"/>
    <col min="15368" max="15368" width="16.5546875" style="3" bestFit="1" customWidth="1"/>
    <col min="15369" max="15616" width="9.109375" style="3"/>
    <col min="15617" max="15617" width="13.44140625" style="3" customWidth="1"/>
    <col min="15618" max="15618" width="70.44140625" style="3" customWidth="1"/>
    <col min="15619" max="15619" width="16.44140625" style="3" customWidth="1"/>
    <col min="15620" max="15620" width="21.77734375" style="3" customWidth="1"/>
    <col min="15621" max="15621" width="11.5546875" style="3" bestFit="1" customWidth="1"/>
    <col min="15622" max="15623" width="10.109375" style="3" bestFit="1" customWidth="1"/>
    <col min="15624" max="15624" width="16.5546875" style="3" bestFit="1" customWidth="1"/>
    <col min="15625" max="15872" width="9.109375" style="3"/>
    <col min="15873" max="15873" width="13.44140625" style="3" customWidth="1"/>
    <col min="15874" max="15874" width="70.44140625" style="3" customWidth="1"/>
    <col min="15875" max="15875" width="16.44140625" style="3" customWidth="1"/>
    <col min="15876" max="15876" width="21.77734375" style="3" customWidth="1"/>
    <col min="15877" max="15877" width="11.5546875" style="3" bestFit="1" customWidth="1"/>
    <col min="15878" max="15879" width="10.109375" style="3" bestFit="1" customWidth="1"/>
    <col min="15880" max="15880" width="16.5546875" style="3" bestFit="1" customWidth="1"/>
    <col min="15881" max="16128" width="9.109375" style="3"/>
    <col min="16129" max="16129" width="13.44140625" style="3" customWidth="1"/>
    <col min="16130" max="16130" width="70.44140625" style="3" customWidth="1"/>
    <col min="16131" max="16131" width="16.44140625" style="3" customWidth="1"/>
    <col min="16132" max="16132" width="21.77734375" style="3" customWidth="1"/>
    <col min="16133" max="16133" width="11.5546875" style="3" bestFit="1" customWidth="1"/>
    <col min="16134" max="16135" width="10.109375" style="3" bestFit="1" customWidth="1"/>
    <col min="16136" max="16136" width="16.5546875" style="3" bestFit="1" customWidth="1"/>
    <col min="16137" max="16384" width="9.109375" style="3"/>
  </cols>
  <sheetData>
    <row r="1" spans="1:5" ht="18" customHeight="1" x14ac:dyDescent="0.45">
      <c r="A1" s="1" t="s">
        <v>0</v>
      </c>
      <c r="B1" s="1"/>
      <c r="C1" s="1"/>
    </row>
    <row r="2" spans="1:5" ht="18" customHeight="1" thickBot="1" x14ac:dyDescent="0.5">
      <c r="A2" s="4" t="s">
        <v>245</v>
      </c>
      <c r="B2" s="4"/>
      <c r="C2" s="4"/>
    </row>
    <row r="3" spans="1:5" s="9" customFormat="1" ht="54" x14ac:dyDescent="0.3">
      <c r="A3" s="5" t="s">
        <v>7</v>
      </c>
      <c r="B3" s="6" t="s">
        <v>8</v>
      </c>
      <c r="C3" s="7" t="s">
        <v>244</v>
      </c>
      <c r="D3" s="8"/>
      <c r="E3" s="8"/>
    </row>
    <row r="4" spans="1:5" x14ac:dyDescent="0.4">
      <c r="A4" s="10" t="s">
        <v>9</v>
      </c>
      <c r="B4" s="11" t="s">
        <v>10</v>
      </c>
      <c r="C4" s="12"/>
    </row>
    <row r="5" spans="1:5" x14ac:dyDescent="0.4">
      <c r="A5" s="13"/>
      <c r="B5" s="14" t="s">
        <v>11</v>
      </c>
      <c r="C5" s="12">
        <v>12000</v>
      </c>
    </row>
    <row r="6" spans="1:5" x14ac:dyDescent="0.4">
      <c r="A6" s="13"/>
      <c r="B6" s="14" t="s">
        <v>12</v>
      </c>
      <c r="C6" s="12">
        <v>3000</v>
      </c>
    </row>
    <row r="7" spans="1:5" x14ac:dyDescent="0.4">
      <c r="A7" s="13"/>
      <c r="B7" s="14" t="s">
        <v>13</v>
      </c>
      <c r="C7" s="12">
        <v>9400</v>
      </c>
    </row>
    <row r="8" spans="1:5" x14ac:dyDescent="0.4">
      <c r="A8" s="13"/>
      <c r="B8" s="14" t="s">
        <v>14</v>
      </c>
      <c r="C8" s="12">
        <v>7000</v>
      </c>
    </row>
    <row r="9" spans="1:5" x14ac:dyDescent="0.4">
      <c r="A9" s="13"/>
      <c r="B9" s="14" t="s">
        <v>15</v>
      </c>
      <c r="C9" s="12">
        <v>10000</v>
      </c>
    </row>
    <row r="10" spans="1:5" x14ac:dyDescent="0.4">
      <c r="A10" s="13"/>
      <c r="B10" s="14" t="s">
        <v>16</v>
      </c>
      <c r="C10" s="12">
        <v>5000</v>
      </c>
    </row>
    <row r="11" spans="1:5" x14ac:dyDescent="0.4">
      <c r="A11" s="13"/>
      <c r="B11" s="14" t="s">
        <v>17</v>
      </c>
      <c r="C11" s="12">
        <v>3000</v>
      </c>
    </row>
    <row r="12" spans="1:5" x14ac:dyDescent="0.4">
      <c r="A12" s="15"/>
      <c r="B12" s="14" t="s">
        <v>18</v>
      </c>
      <c r="C12" s="12">
        <v>50000</v>
      </c>
    </row>
    <row r="13" spans="1:5" x14ac:dyDescent="0.4">
      <c r="A13" s="13"/>
      <c r="B13" s="14" t="s">
        <v>19</v>
      </c>
      <c r="C13" s="12">
        <v>20000</v>
      </c>
    </row>
    <row r="14" spans="1:5" x14ac:dyDescent="0.4">
      <c r="A14" s="13"/>
      <c r="B14" s="14" t="s">
        <v>20</v>
      </c>
      <c r="C14" s="12">
        <v>8000</v>
      </c>
    </row>
    <row r="15" spans="1:5" x14ac:dyDescent="0.4">
      <c r="A15" s="13"/>
      <c r="B15" s="14" t="s">
        <v>21</v>
      </c>
      <c r="C15" s="12">
        <v>5000</v>
      </c>
    </row>
    <row r="16" spans="1:5" x14ac:dyDescent="0.4">
      <c r="A16" s="13"/>
      <c r="B16" s="14" t="s">
        <v>22</v>
      </c>
      <c r="C16" s="12">
        <v>30000</v>
      </c>
    </row>
    <row r="17" spans="1:6" x14ac:dyDescent="0.4">
      <c r="A17" s="13"/>
      <c r="B17" s="14" t="s">
        <v>23</v>
      </c>
      <c r="C17" s="12">
        <v>8000</v>
      </c>
    </row>
    <row r="18" spans="1:6" x14ac:dyDescent="0.4">
      <c r="A18" s="13"/>
      <c r="B18" s="16" t="s">
        <v>24</v>
      </c>
      <c r="C18" s="12">
        <v>6000</v>
      </c>
    </row>
    <row r="19" spans="1:6" x14ac:dyDescent="0.4">
      <c r="A19" s="13"/>
      <c r="B19" s="14" t="s">
        <v>25</v>
      </c>
      <c r="C19" s="12">
        <v>8000</v>
      </c>
    </row>
    <row r="20" spans="1:6" x14ac:dyDescent="0.4">
      <c r="A20" s="13"/>
      <c r="B20" s="14" t="s">
        <v>26</v>
      </c>
      <c r="C20" s="12">
        <v>7000</v>
      </c>
    </row>
    <row r="21" spans="1:6" x14ac:dyDescent="0.4">
      <c r="A21" s="13"/>
      <c r="B21" s="14" t="s">
        <v>27</v>
      </c>
      <c r="C21" s="12">
        <v>8000</v>
      </c>
    </row>
    <row r="22" spans="1:6" x14ac:dyDescent="0.4">
      <c r="A22" s="13"/>
      <c r="B22" s="14" t="s">
        <v>28</v>
      </c>
      <c r="C22" s="12">
        <v>20000</v>
      </c>
    </row>
    <row r="23" spans="1:6" x14ac:dyDescent="0.4">
      <c r="A23" s="13"/>
      <c r="B23" s="14" t="s">
        <v>29</v>
      </c>
      <c r="C23" s="12">
        <v>10000</v>
      </c>
    </row>
    <row r="24" spans="1:6" ht="33.6" x14ac:dyDescent="0.4">
      <c r="A24" s="13"/>
      <c r="B24" s="14" t="s">
        <v>30</v>
      </c>
      <c r="C24" s="12">
        <v>20000</v>
      </c>
    </row>
    <row r="25" spans="1:6" x14ac:dyDescent="0.4">
      <c r="A25" s="15"/>
      <c r="B25" s="14" t="s">
        <v>31</v>
      </c>
      <c r="C25" s="12">
        <v>36038.160000000003</v>
      </c>
      <c r="F25" s="17"/>
    </row>
    <row r="26" spans="1:6" x14ac:dyDescent="0.4">
      <c r="A26" s="15"/>
      <c r="B26" s="11" t="s">
        <v>32</v>
      </c>
      <c r="C26" s="12"/>
    </row>
    <row r="27" spans="1:6" x14ac:dyDescent="0.4">
      <c r="A27" s="13"/>
      <c r="B27" s="16" t="s">
        <v>33</v>
      </c>
      <c r="C27" s="12">
        <v>71415.839999999997</v>
      </c>
    </row>
    <row r="28" spans="1:6" x14ac:dyDescent="0.4">
      <c r="A28" s="13"/>
      <c r="B28" s="16" t="s">
        <v>34</v>
      </c>
      <c r="C28" s="12">
        <v>30000</v>
      </c>
    </row>
    <row r="29" spans="1:6" x14ac:dyDescent="0.4">
      <c r="A29" s="13"/>
      <c r="B29" s="16" t="s">
        <v>35</v>
      </c>
      <c r="C29" s="12">
        <v>3000</v>
      </c>
    </row>
    <row r="30" spans="1:6" x14ac:dyDescent="0.4">
      <c r="A30" s="13"/>
      <c r="B30" s="16" t="s">
        <v>36</v>
      </c>
      <c r="C30" s="12">
        <v>14616</v>
      </c>
    </row>
    <row r="31" spans="1:6" x14ac:dyDescent="0.4">
      <c r="A31" s="13"/>
      <c r="B31" s="14" t="s">
        <v>37</v>
      </c>
      <c r="C31" s="12">
        <v>1200</v>
      </c>
    </row>
    <row r="32" spans="1:6" x14ac:dyDescent="0.4">
      <c r="A32" s="13"/>
      <c r="B32" s="14" t="s">
        <v>38</v>
      </c>
      <c r="C32" s="12">
        <v>25000</v>
      </c>
    </row>
    <row r="33" spans="1:3" x14ac:dyDescent="0.4">
      <c r="A33" s="13"/>
      <c r="B33" s="14" t="s">
        <v>39</v>
      </c>
      <c r="C33" s="12">
        <v>3000</v>
      </c>
    </row>
    <row r="34" spans="1:3" x14ac:dyDescent="0.4">
      <c r="A34" s="13"/>
      <c r="B34" s="14" t="s">
        <v>40</v>
      </c>
      <c r="C34" s="12">
        <v>1000</v>
      </c>
    </row>
    <row r="35" spans="1:3" x14ac:dyDescent="0.4">
      <c r="A35" s="13"/>
      <c r="B35" s="14" t="s">
        <v>41</v>
      </c>
      <c r="C35" s="12">
        <v>6000</v>
      </c>
    </row>
    <row r="36" spans="1:3" x14ac:dyDescent="0.4">
      <c r="A36" s="13"/>
      <c r="B36" s="14"/>
      <c r="C36" s="12"/>
    </row>
    <row r="37" spans="1:3" x14ac:dyDescent="0.4">
      <c r="A37" s="13"/>
      <c r="B37" s="11" t="s">
        <v>42</v>
      </c>
      <c r="C37" s="12"/>
    </row>
    <row r="38" spans="1:3" x14ac:dyDescent="0.4">
      <c r="A38" s="13"/>
      <c r="B38" s="14" t="s">
        <v>43</v>
      </c>
      <c r="C38" s="12">
        <v>8000</v>
      </c>
    </row>
    <row r="39" spans="1:3" x14ac:dyDescent="0.4">
      <c r="A39" s="13"/>
      <c r="B39" s="14" t="s">
        <v>44</v>
      </c>
      <c r="C39" s="12">
        <v>11380</v>
      </c>
    </row>
    <row r="40" spans="1:3" x14ac:dyDescent="0.4">
      <c r="A40" s="13"/>
      <c r="B40" s="14" t="s">
        <v>45</v>
      </c>
      <c r="C40" s="12">
        <v>6000</v>
      </c>
    </row>
    <row r="41" spans="1:3" x14ac:dyDescent="0.4">
      <c r="A41" s="13"/>
      <c r="B41" s="16" t="s">
        <v>46</v>
      </c>
      <c r="C41" s="12">
        <v>50000</v>
      </c>
    </row>
    <row r="42" spans="1:3" x14ac:dyDescent="0.4">
      <c r="A42" s="13"/>
      <c r="B42" s="16" t="s">
        <v>47</v>
      </c>
      <c r="C42" s="12">
        <v>5000</v>
      </c>
    </row>
    <row r="43" spans="1:3" x14ac:dyDescent="0.4">
      <c r="A43" s="13"/>
      <c r="B43" s="16"/>
      <c r="C43" s="12"/>
    </row>
    <row r="44" spans="1:3" x14ac:dyDescent="0.4">
      <c r="A44" s="13"/>
      <c r="B44" s="11" t="s">
        <v>48</v>
      </c>
      <c r="C44" s="12"/>
    </row>
    <row r="45" spans="1:3" x14ac:dyDescent="0.4">
      <c r="A45" s="13"/>
      <c r="B45" s="14" t="s">
        <v>49</v>
      </c>
      <c r="C45" s="12">
        <v>5400</v>
      </c>
    </row>
    <row r="46" spans="1:3" x14ac:dyDescent="0.4">
      <c r="A46" s="13"/>
      <c r="B46" s="14" t="s">
        <v>50</v>
      </c>
      <c r="C46" s="12">
        <v>4500</v>
      </c>
    </row>
    <row r="47" spans="1:3" x14ac:dyDescent="0.4">
      <c r="A47" s="13"/>
      <c r="B47" s="14"/>
      <c r="C47" s="12"/>
    </row>
    <row r="48" spans="1:3" x14ac:dyDescent="0.4">
      <c r="A48" s="13"/>
      <c r="B48" s="11" t="s">
        <v>51</v>
      </c>
      <c r="C48" s="12"/>
    </row>
    <row r="49" spans="1:3" x14ac:dyDescent="0.4">
      <c r="A49" s="13"/>
      <c r="B49" s="14" t="s">
        <v>52</v>
      </c>
      <c r="C49" s="12">
        <v>5000</v>
      </c>
    </row>
    <row r="50" spans="1:3" x14ac:dyDescent="0.4">
      <c r="A50" s="13"/>
      <c r="B50" s="14" t="s">
        <v>53</v>
      </c>
      <c r="C50" s="12">
        <v>10000</v>
      </c>
    </row>
    <row r="51" spans="1:3" x14ac:dyDescent="0.4">
      <c r="A51" s="13"/>
      <c r="B51" s="14"/>
      <c r="C51" s="12"/>
    </row>
    <row r="52" spans="1:3" x14ac:dyDescent="0.4">
      <c r="A52" s="13"/>
      <c r="B52" s="11" t="s">
        <v>54</v>
      </c>
      <c r="C52" s="12"/>
    </row>
    <row r="53" spans="1:3" x14ac:dyDescent="0.4">
      <c r="A53" s="13"/>
      <c r="B53" s="14" t="s">
        <v>55</v>
      </c>
      <c r="C53" s="12">
        <v>8000</v>
      </c>
    </row>
    <row r="54" spans="1:3" x14ac:dyDescent="0.4">
      <c r="A54" s="13"/>
      <c r="B54" s="14" t="s">
        <v>56</v>
      </c>
      <c r="C54" s="12">
        <v>60000</v>
      </c>
    </row>
    <row r="55" spans="1:3" x14ac:dyDescent="0.4">
      <c r="A55" s="13"/>
      <c r="B55" s="14" t="s">
        <v>57</v>
      </c>
      <c r="C55" s="12">
        <v>10000</v>
      </c>
    </row>
    <row r="56" spans="1:3" x14ac:dyDescent="0.4">
      <c r="A56" s="13"/>
      <c r="B56" s="14" t="s">
        <v>58</v>
      </c>
      <c r="C56" s="12">
        <v>6000</v>
      </c>
    </row>
    <row r="57" spans="1:3" x14ac:dyDescent="0.4">
      <c r="A57" s="13"/>
      <c r="B57" s="11"/>
      <c r="C57" s="12"/>
    </row>
    <row r="58" spans="1:3" x14ac:dyDescent="0.4">
      <c r="A58" s="13"/>
      <c r="B58" s="11" t="s">
        <v>59</v>
      </c>
      <c r="C58" s="12"/>
    </row>
    <row r="59" spans="1:3" x14ac:dyDescent="0.4">
      <c r="A59" s="13"/>
      <c r="B59" s="14" t="s">
        <v>60</v>
      </c>
      <c r="C59" s="12">
        <v>4000</v>
      </c>
    </row>
    <row r="60" spans="1:3" x14ac:dyDescent="0.4">
      <c r="A60" s="13"/>
      <c r="B60" s="14" t="s">
        <v>61</v>
      </c>
      <c r="C60" s="12">
        <v>4000</v>
      </c>
    </row>
    <row r="61" spans="1:3" x14ac:dyDescent="0.4">
      <c r="A61" s="13"/>
      <c r="B61" s="14" t="s">
        <v>62</v>
      </c>
      <c r="C61" s="12">
        <v>4000</v>
      </c>
    </row>
    <row r="62" spans="1:3" x14ac:dyDescent="0.4">
      <c r="A62" s="13"/>
      <c r="B62" s="11"/>
      <c r="C62" s="12"/>
    </row>
    <row r="63" spans="1:3" x14ac:dyDescent="0.4">
      <c r="A63" s="13"/>
      <c r="B63" s="11" t="s">
        <v>63</v>
      </c>
      <c r="C63" s="12"/>
    </row>
    <row r="64" spans="1:3" x14ac:dyDescent="0.4">
      <c r="A64" s="13"/>
      <c r="B64" s="14" t="s">
        <v>64</v>
      </c>
      <c r="C64" s="12">
        <v>5000</v>
      </c>
    </row>
    <row r="65" spans="1:3" x14ac:dyDescent="0.4">
      <c r="A65" s="13"/>
      <c r="B65" s="14" t="s">
        <v>65</v>
      </c>
      <c r="C65" s="12">
        <v>3750</v>
      </c>
    </row>
    <row r="66" spans="1:3" x14ac:dyDescent="0.4">
      <c r="A66" s="13"/>
      <c r="B66" s="11"/>
      <c r="C66" s="12"/>
    </row>
    <row r="67" spans="1:3" x14ac:dyDescent="0.4">
      <c r="A67" s="13"/>
      <c r="B67" s="11" t="s">
        <v>66</v>
      </c>
      <c r="C67" s="12"/>
    </row>
    <row r="68" spans="1:3" x14ac:dyDescent="0.4">
      <c r="A68" s="15"/>
      <c r="B68" s="14" t="s">
        <v>67</v>
      </c>
      <c r="C68" s="12">
        <v>5000</v>
      </c>
    </row>
    <row r="69" spans="1:3" x14ac:dyDescent="0.4">
      <c r="A69" s="13"/>
      <c r="B69" s="14"/>
      <c r="C69" s="12"/>
    </row>
    <row r="70" spans="1:3" x14ac:dyDescent="0.4">
      <c r="A70" s="13"/>
      <c r="B70" s="11" t="s">
        <v>68</v>
      </c>
      <c r="C70" s="12"/>
    </row>
    <row r="71" spans="1:3" x14ac:dyDescent="0.4">
      <c r="A71" s="15"/>
      <c r="B71" s="14" t="s">
        <v>69</v>
      </c>
      <c r="C71" s="12">
        <v>5000</v>
      </c>
    </row>
    <row r="72" spans="1:3" x14ac:dyDescent="0.4">
      <c r="A72" s="13"/>
      <c r="B72" s="14" t="s">
        <v>70</v>
      </c>
      <c r="C72" s="12">
        <v>60000</v>
      </c>
    </row>
    <row r="73" spans="1:3" x14ac:dyDescent="0.4">
      <c r="A73" s="13"/>
      <c r="B73" s="14" t="s">
        <v>71</v>
      </c>
      <c r="C73" s="12">
        <v>30000</v>
      </c>
    </row>
    <row r="74" spans="1:3" x14ac:dyDescent="0.4">
      <c r="A74" s="13"/>
      <c r="B74" s="14"/>
      <c r="C74" s="12"/>
    </row>
    <row r="75" spans="1:3" x14ac:dyDescent="0.4">
      <c r="A75" s="13"/>
      <c r="B75" s="11" t="s">
        <v>72</v>
      </c>
      <c r="C75" s="12"/>
    </row>
    <row r="76" spans="1:3" x14ac:dyDescent="0.4">
      <c r="A76" s="13"/>
      <c r="B76" s="14" t="s">
        <v>73</v>
      </c>
      <c r="C76" s="12">
        <v>5000</v>
      </c>
    </row>
    <row r="77" spans="1:3" x14ac:dyDescent="0.4">
      <c r="A77" s="13"/>
      <c r="B77" s="11" t="s">
        <v>74</v>
      </c>
      <c r="C77" s="12"/>
    </row>
    <row r="78" spans="1:3" x14ac:dyDescent="0.4">
      <c r="A78" s="13"/>
      <c r="B78" s="14" t="s">
        <v>75</v>
      </c>
      <c r="C78" s="12">
        <v>4500</v>
      </c>
    </row>
    <row r="79" spans="1:3" x14ac:dyDescent="0.4">
      <c r="A79" s="13"/>
      <c r="B79" s="14"/>
      <c r="C79" s="12"/>
    </row>
    <row r="80" spans="1:3" x14ac:dyDescent="0.4">
      <c r="A80" s="13"/>
      <c r="B80" s="11" t="s">
        <v>76</v>
      </c>
      <c r="C80" s="12"/>
    </row>
    <row r="81" spans="1:7" x14ac:dyDescent="0.4">
      <c r="A81" s="13"/>
      <c r="B81" s="14" t="s">
        <v>77</v>
      </c>
      <c r="C81" s="12">
        <v>6000</v>
      </c>
    </row>
    <row r="82" spans="1:7" x14ac:dyDescent="0.4">
      <c r="A82" s="13"/>
      <c r="B82" s="11" t="s">
        <v>78</v>
      </c>
      <c r="C82" s="18">
        <f>SUM(C5:C81)</f>
        <v>766200</v>
      </c>
      <c r="F82" s="17"/>
    </row>
    <row r="83" spans="1:7" x14ac:dyDescent="0.4">
      <c r="A83" s="13"/>
      <c r="B83" s="11"/>
      <c r="C83" s="12"/>
      <c r="G83" s="2"/>
    </row>
    <row r="84" spans="1:7" x14ac:dyDescent="0.4">
      <c r="A84" s="13"/>
      <c r="B84" s="11" t="s">
        <v>79</v>
      </c>
      <c r="C84" s="12"/>
      <c r="G84" s="2"/>
    </row>
    <row r="85" spans="1:7" x14ac:dyDescent="0.4">
      <c r="A85" s="13"/>
      <c r="B85" s="14" t="s">
        <v>80</v>
      </c>
      <c r="C85" s="12">
        <v>60000</v>
      </c>
      <c r="G85" s="2"/>
    </row>
    <row r="86" spans="1:7" x14ac:dyDescent="0.4">
      <c r="A86" s="10" t="s">
        <v>81</v>
      </c>
      <c r="B86" s="19" t="s">
        <v>82</v>
      </c>
      <c r="C86" s="12"/>
    </row>
    <row r="87" spans="1:7" x14ac:dyDescent="0.4">
      <c r="A87" s="13"/>
      <c r="B87" s="20" t="s">
        <v>83</v>
      </c>
      <c r="C87" s="12">
        <v>40000</v>
      </c>
    </row>
    <row r="88" spans="1:7" x14ac:dyDescent="0.4">
      <c r="A88" s="13"/>
      <c r="B88" s="14" t="s">
        <v>84</v>
      </c>
      <c r="C88" s="12">
        <v>40000</v>
      </c>
    </row>
    <row r="89" spans="1:7" x14ac:dyDescent="0.4">
      <c r="A89" s="13"/>
      <c r="B89" s="14" t="s">
        <v>85</v>
      </c>
      <c r="C89" s="12">
        <v>70000</v>
      </c>
    </row>
    <row r="90" spans="1:7" x14ac:dyDescent="0.4">
      <c r="A90" s="13"/>
      <c r="B90" s="11" t="s">
        <v>86</v>
      </c>
      <c r="C90" s="12"/>
    </row>
    <row r="91" spans="1:7" x14ac:dyDescent="0.4">
      <c r="A91" s="13"/>
      <c r="B91" s="14" t="s">
        <v>87</v>
      </c>
      <c r="C91" s="12">
        <v>150000</v>
      </c>
    </row>
    <row r="92" spans="1:7" x14ac:dyDescent="0.4">
      <c r="A92" s="13"/>
      <c r="B92" s="11" t="s">
        <v>59</v>
      </c>
      <c r="C92" s="12"/>
    </row>
    <row r="93" spans="1:7" x14ac:dyDescent="0.4">
      <c r="A93" s="13"/>
      <c r="B93" s="14" t="s">
        <v>88</v>
      </c>
      <c r="C93" s="12">
        <v>70000</v>
      </c>
    </row>
    <row r="94" spans="1:7" x14ac:dyDescent="0.4">
      <c r="A94" s="10"/>
      <c r="B94" s="11" t="s">
        <v>89</v>
      </c>
      <c r="C94" s="21">
        <f>SUM(C85:C93)</f>
        <v>430000</v>
      </c>
    </row>
    <row r="95" spans="1:7" x14ac:dyDescent="0.4">
      <c r="A95" s="13"/>
      <c r="B95" s="14"/>
      <c r="C95" s="12"/>
    </row>
    <row r="96" spans="1:7" x14ac:dyDescent="0.4">
      <c r="A96" s="10" t="s">
        <v>90</v>
      </c>
      <c r="B96" s="11" t="s">
        <v>79</v>
      </c>
      <c r="C96" s="12"/>
    </row>
    <row r="97" spans="1:5" x14ac:dyDescent="0.4">
      <c r="A97" s="13"/>
      <c r="B97" s="14" t="s">
        <v>91</v>
      </c>
      <c r="C97" s="12">
        <v>50000</v>
      </c>
    </row>
    <row r="98" spans="1:5" x14ac:dyDescent="0.4">
      <c r="A98" s="13"/>
      <c r="B98" s="14" t="s">
        <v>92</v>
      </c>
      <c r="C98" s="12">
        <v>20000</v>
      </c>
    </row>
    <row r="99" spans="1:5" ht="33.6" x14ac:dyDescent="0.4">
      <c r="A99" s="13"/>
      <c r="B99" s="14" t="s">
        <v>93</v>
      </c>
      <c r="C99" s="12">
        <v>30000</v>
      </c>
    </row>
    <row r="100" spans="1:5" x14ac:dyDescent="0.4">
      <c r="A100" s="13"/>
      <c r="B100" s="14" t="s">
        <v>94</v>
      </c>
      <c r="C100" s="12">
        <v>40000</v>
      </c>
    </row>
    <row r="101" spans="1:5" x14ac:dyDescent="0.4">
      <c r="A101" s="13"/>
      <c r="B101" s="14" t="s">
        <v>95</v>
      </c>
      <c r="C101" s="12">
        <v>20000</v>
      </c>
    </row>
    <row r="102" spans="1:5" x14ac:dyDescent="0.4">
      <c r="A102" s="13"/>
      <c r="B102" s="14" t="s">
        <v>96</v>
      </c>
      <c r="C102" s="12">
        <v>150000</v>
      </c>
    </row>
    <row r="103" spans="1:5" x14ac:dyDescent="0.4">
      <c r="A103" s="13"/>
      <c r="B103" s="14" t="s">
        <v>97</v>
      </c>
      <c r="C103" s="12">
        <v>5000</v>
      </c>
    </row>
    <row r="104" spans="1:5" ht="33.6" x14ac:dyDescent="0.4">
      <c r="A104" s="13"/>
      <c r="B104" s="14" t="s">
        <v>98</v>
      </c>
      <c r="C104" s="12">
        <v>20000</v>
      </c>
    </row>
    <row r="105" spans="1:5" x14ac:dyDescent="0.4">
      <c r="A105" s="13"/>
      <c r="B105" s="14" t="s">
        <v>99</v>
      </c>
      <c r="C105" s="12">
        <v>40000</v>
      </c>
    </row>
    <row r="106" spans="1:5" x14ac:dyDescent="0.4">
      <c r="A106" s="13"/>
      <c r="B106" s="14" t="s">
        <v>45</v>
      </c>
      <c r="C106" s="12">
        <v>10000</v>
      </c>
    </row>
    <row r="107" spans="1:5" x14ac:dyDescent="0.4">
      <c r="A107" s="13"/>
      <c r="B107" s="14" t="s">
        <v>100</v>
      </c>
      <c r="C107" s="12">
        <v>40000</v>
      </c>
    </row>
    <row r="108" spans="1:5" s="26" customFormat="1" x14ac:dyDescent="0.4">
      <c r="A108" s="22"/>
      <c r="B108" s="23" t="s">
        <v>101</v>
      </c>
      <c r="C108" s="24">
        <v>8000</v>
      </c>
      <c r="D108" s="25"/>
      <c r="E108" s="25"/>
    </row>
    <row r="109" spans="1:5" x14ac:dyDescent="0.4">
      <c r="A109" s="13"/>
      <c r="B109" s="14" t="s">
        <v>102</v>
      </c>
      <c r="C109" s="12">
        <v>25000</v>
      </c>
    </row>
    <row r="110" spans="1:5" x14ac:dyDescent="0.4">
      <c r="A110" s="13"/>
      <c r="B110" s="14" t="s">
        <v>103</v>
      </c>
      <c r="C110" s="12">
        <v>36000</v>
      </c>
    </row>
    <row r="111" spans="1:5" x14ac:dyDescent="0.4">
      <c r="A111" s="13"/>
      <c r="B111" s="11" t="s">
        <v>104</v>
      </c>
      <c r="C111" s="12"/>
    </row>
    <row r="112" spans="1:5" x14ac:dyDescent="0.4">
      <c r="A112" s="13"/>
      <c r="B112" s="14" t="s">
        <v>105</v>
      </c>
      <c r="C112" s="12">
        <v>3860</v>
      </c>
    </row>
    <row r="113" spans="1:3" x14ac:dyDescent="0.4">
      <c r="A113" s="13"/>
      <c r="B113" s="14" t="s">
        <v>106</v>
      </c>
      <c r="C113" s="12">
        <v>27352</v>
      </c>
    </row>
    <row r="114" spans="1:3" x14ac:dyDescent="0.4">
      <c r="A114" s="13"/>
      <c r="B114" s="11" t="s">
        <v>107</v>
      </c>
      <c r="C114" s="12"/>
    </row>
    <row r="115" spans="1:3" x14ac:dyDescent="0.4">
      <c r="A115" s="13"/>
      <c r="B115" s="14" t="s">
        <v>108</v>
      </c>
      <c r="C115" s="12">
        <v>8000</v>
      </c>
    </row>
    <row r="116" spans="1:3" x14ac:dyDescent="0.4">
      <c r="A116" s="13"/>
      <c r="B116" s="14" t="s">
        <v>109</v>
      </c>
      <c r="C116" s="12">
        <v>20000</v>
      </c>
    </row>
    <row r="117" spans="1:3" x14ac:dyDescent="0.4">
      <c r="A117" s="13"/>
      <c r="B117" s="14" t="s">
        <v>110</v>
      </c>
      <c r="C117" s="12">
        <v>6500</v>
      </c>
    </row>
    <row r="118" spans="1:3" x14ac:dyDescent="0.4">
      <c r="A118" s="13"/>
      <c r="B118" s="14" t="s">
        <v>111</v>
      </c>
      <c r="C118" s="12">
        <v>15000</v>
      </c>
    </row>
    <row r="119" spans="1:3" x14ac:dyDescent="0.4">
      <c r="A119" s="13"/>
      <c r="B119" s="14" t="s">
        <v>112</v>
      </c>
      <c r="C119" s="12">
        <v>20000</v>
      </c>
    </row>
    <row r="120" spans="1:3" x14ac:dyDescent="0.4">
      <c r="A120" s="13"/>
      <c r="B120" s="14" t="s">
        <v>113</v>
      </c>
      <c r="C120" s="12">
        <v>10000</v>
      </c>
    </row>
    <row r="121" spans="1:3" ht="33.6" x14ac:dyDescent="0.4">
      <c r="A121" s="13"/>
      <c r="B121" s="14" t="s">
        <v>114</v>
      </c>
      <c r="C121" s="12">
        <v>30000</v>
      </c>
    </row>
    <row r="122" spans="1:3" x14ac:dyDescent="0.4">
      <c r="A122" s="13"/>
      <c r="B122" s="11" t="s">
        <v>115</v>
      </c>
      <c r="C122" s="12"/>
    </row>
    <row r="123" spans="1:3" x14ac:dyDescent="0.4">
      <c r="A123" s="13"/>
      <c r="B123" s="14" t="s">
        <v>116</v>
      </c>
      <c r="C123" s="12">
        <v>30000</v>
      </c>
    </row>
    <row r="124" spans="1:3" x14ac:dyDescent="0.4">
      <c r="A124" s="13"/>
      <c r="B124" s="20" t="s">
        <v>117</v>
      </c>
      <c r="C124" s="12">
        <v>25000</v>
      </c>
    </row>
    <row r="125" spans="1:3" x14ac:dyDescent="0.4">
      <c r="A125" s="13"/>
      <c r="B125" s="14" t="s">
        <v>118</v>
      </c>
      <c r="C125" s="12">
        <v>15000</v>
      </c>
    </row>
    <row r="126" spans="1:3" ht="33.6" x14ac:dyDescent="0.4">
      <c r="A126" s="13"/>
      <c r="B126" s="14" t="s">
        <v>119</v>
      </c>
      <c r="C126" s="12">
        <v>10000</v>
      </c>
    </row>
    <row r="127" spans="1:3" x14ac:dyDescent="0.4">
      <c r="A127" s="13"/>
      <c r="B127" s="14" t="s">
        <v>80</v>
      </c>
      <c r="C127" s="12">
        <v>20000</v>
      </c>
    </row>
    <row r="128" spans="1:3" x14ac:dyDescent="0.4">
      <c r="A128" s="13"/>
      <c r="B128" s="20" t="s">
        <v>120</v>
      </c>
      <c r="C128" s="12">
        <v>151141.1</v>
      </c>
    </row>
    <row r="129" spans="1:9" s="30" customFormat="1" x14ac:dyDescent="0.4">
      <c r="A129" s="10"/>
      <c r="B129" s="19" t="s">
        <v>121</v>
      </c>
      <c r="C129" s="27"/>
      <c r="D129" s="28"/>
      <c r="E129" s="28"/>
      <c r="F129" s="29"/>
    </row>
    <row r="130" spans="1:9" s="30" customFormat="1" x14ac:dyDescent="0.4">
      <c r="A130" s="10"/>
      <c r="B130" s="20" t="s">
        <v>122</v>
      </c>
      <c r="C130" s="12">
        <v>190053.54</v>
      </c>
      <c r="D130" s="28"/>
      <c r="E130" s="28"/>
    </row>
    <row r="131" spans="1:9" x14ac:dyDescent="0.4">
      <c r="A131" s="13"/>
      <c r="B131" s="11" t="s">
        <v>123</v>
      </c>
      <c r="C131" s="12"/>
      <c r="H131" s="17"/>
    </row>
    <row r="132" spans="1:9" x14ac:dyDescent="0.4">
      <c r="A132" s="13"/>
      <c r="B132" s="14" t="s">
        <v>124</v>
      </c>
      <c r="C132" s="12">
        <v>30000</v>
      </c>
      <c r="H132" s="17"/>
      <c r="I132" s="17"/>
    </row>
    <row r="133" spans="1:9" x14ac:dyDescent="0.4">
      <c r="A133" s="13"/>
      <c r="B133" s="14" t="s">
        <v>125</v>
      </c>
      <c r="C133" s="12">
        <v>21021.58</v>
      </c>
      <c r="H133" s="17"/>
    </row>
    <row r="134" spans="1:9" x14ac:dyDescent="0.4">
      <c r="A134" s="13"/>
      <c r="B134" s="14" t="s">
        <v>126</v>
      </c>
      <c r="C134" s="12">
        <v>25000</v>
      </c>
      <c r="H134" s="17"/>
    </row>
    <row r="135" spans="1:9" x14ac:dyDescent="0.4">
      <c r="A135" s="13"/>
      <c r="B135" s="14"/>
      <c r="C135" s="12"/>
      <c r="H135" s="17"/>
    </row>
    <row r="136" spans="1:9" x14ac:dyDescent="0.4">
      <c r="A136" s="13"/>
      <c r="B136" s="11" t="s">
        <v>127</v>
      </c>
      <c r="C136" s="12"/>
      <c r="H136" s="17"/>
    </row>
    <row r="137" spans="1:9" ht="33.6" x14ac:dyDescent="0.4">
      <c r="A137" s="13"/>
      <c r="B137" s="14" t="s">
        <v>128</v>
      </c>
      <c r="C137" s="12">
        <v>20000</v>
      </c>
    </row>
    <row r="138" spans="1:9" x14ac:dyDescent="0.4">
      <c r="A138" s="13"/>
      <c r="B138" s="14" t="s">
        <v>129</v>
      </c>
      <c r="C138" s="12">
        <v>40000</v>
      </c>
      <c r="I138" s="17"/>
    </row>
    <row r="139" spans="1:9" x14ac:dyDescent="0.4">
      <c r="A139" s="13"/>
      <c r="B139" s="14" t="s">
        <v>130</v>
      </c>
      <c r="C139" s="12">
        <v>15000</v>
      </c>
    </row>
    <row r="140" spans="1:9" x14ac:dyDescent="0.4">
      <c r="A140" s="13"/>
      <c r="B140" s="11"/>
      <c r="C140" s="12"/>
    </row>
    <row r="141" spans="1:9" x14ac:dyDescent="0.4">
      <c r="A141" s="13"/>
      <c r="B141" s="11" t="s">
        <v>42</v>
      </c>
      <c r="C141" s="12"/>
    </row>
    <row r="142" spans="1:9" x14ac:dyDescent="0.4">
      <c r="A142" s="13"/>
      <c r="B142" s="14" t="s">
        <v>131</v>
      </c>
      <c r="C142" s="12">
        <v>70000</v>
      </c>
    </row>
    <row r="143" spans="1:9" x14ac:dyDescent="0.4">
      <c r="A143" s="13"/>
      <c r="B143" s="14" t="s">
        <v>132</v>
      </c>
      <c r="C143" s="12">
        <v>5000</v>
      </c>
    </row>
    <row r="144" spans="1:9" x14ac:dyDescent="0.4">
      <c r="A144" s="13"/>
      <c r="B144" s="14" t="s">
        <v>133</v>
      </c>
      <c r="C144" s="12">
        <v>5000</v>
      </c>
    </row>
    <row r="145" spans="1:3" x14ac:dyDescent="0.4">
      <c r="A145" s="13"/>
      <c r="B145" s="14" t="s">
        <v>134</v>
      </c>
      <c r="C145" s="12">
        <v>20000</v>
      </c>
    </row>
    <row r="146" spans="1:3" x14ac:dyDescent="0.4">
      <c r="A146" s="13"/>
      <c r="B146" s="11" t="s">
        <v>135</v>
      </c>
      <c r="C146" s="12"/>
    </row>
    <row r="147" spans="1:3" x14ac:dyDescent="0.4">
      <c r="A147" s="13"/>
      <c r="B147" s="14" t="s">
        <v>136</v>
      </c>
      <c r="C147" s="12">
        <v>12000</v>
      </c>
    </row>
    <row r="148" spans="1:3" x14ac:dyDescent="0.4">
      <c r="A148" s="13"/>
      <c r="B148" s="14" t="s">
        <v>137</v>
      </c>
      <c r="C148" s="12">
        <v>5000</v>
      </c>
    </row>
    <row r="149" spans="1:3" x14ac:dyDescent="0.4">
      <c r="A149" s="13"/>
      <c r="B149" s="14" t="s">
        <v>138</v>
      </c>
      <c r="C149" s="12">
        <v>10000</v>
      </c>
    </row>
    <row r="150" spans="1:3" x14ac:dyDescent="0.4">
      <c r="A150" s="13"/>
      <c r="B150" s="14"/>
      <c r="C150" s="12"/>
    </row>
    <row r="151" spans="1:3" x14ac:dyDescent="0.4">
      <c r="A151" s="13"/>
      <c r="B151" s="14"/>
      <c r="C151" s="12"/>
    </row>
    <row r="152" spans="1:3" x14ac:dyDescent="0.4">
      <c r="A152" s="13"/>
      <c r="B152" s="11" t="s">
        <v>139</v>
      </c>
      <c r="C152" s="12"/>
    </row>
    <row r="153" spans="1:3" x14ac:dyDescent="0.4">
      <c r="A153" s="13"/>
      <c r="B153" s="14" t="s">
        <v>140</v>
      </c>
      <c r="C153" s="12">
        <v>17000</v>
      </c>
    </row>
    <row r="154" spans="1:3" x14ac:dyDescent="0.4">
      <c r="A154" s="13"/>
      <c r="B154" s="14" t="s">
        <v>141</v>
      </c>
      <c r="C154" s="12">
        <v>8000</v>
      </c>
    </row>
    <row r="155" spans="1:3" x14ac:dyDescent="0.4">
      <c r="A155" s="13"/>
      <c r="B155" s="14" t="s">
        <v>142</v>
      </c>
      <c r="C155" s="12">
        <v>20130</v>
      </c>
    </row>
    <row r="156" spans="1:3" x14ac:dyDescent="0.4">
      <c r="A156" s="13"/>
      <c r="B156" s="14" t="s">
        <v>143</v>
      </c>
      <c r="C156" s="12">
        <v>7500</v>
      </c>
    </row>
    <row r="157" spans="1:3" x14ac:dyDescent="0.4">
      <c r="A157" s="13"/>
      <c r="B157" s="14" t="s">
        <v>144</v>
      </c>
      <c r="C157" s="12">
        <v>10000</v>
      </c>
    </row>
    <row r="158" spans="1:3" ht="33.6" x14ac:dyDescent="0.4">
      <c r="A158" s="13"/>
      <c r="B158" s="14" t="s">
        <v>145</v>
      </c>
      <c r="C158" s="12">
        <v>45000</v>
      </c>
    </row>
    <row r="159" spans="1:3" x14ac:dyDescent="0.4">
      <c r="A159" s="13"/>
      <c r="B159" s="14" t="s">
        <v>146</v>
      </c>
      <c r="C159" s="12">
        <v>30000</v>
      </c>
    </row>
    <row r="160" spans="1:3" ht="33.6" x14ac:dyDescent="0.4">
      <c r="A160" s="13"/>
      <c r="B160" s="14" t="s">
        <v>147</v>
      </c>
      <c r="C160" s="12">
        <v>70000</v>
      </c>
    </row>
    <row r="161" spans="1:6" ht="33.6" x14ac:dyDescent="0.4">
      <c r="A161" s="13"/>
      <c r="B161" s="14" t="s">
        <v>148</v>
      </c>
      <c r="C161" s="12">
        <v>200000</v>
      </c>
    </row>
    <row r="162" spans="1:6" x14ac:dyDescent="0.4">
      <c r="A162" s="13"/>
      <c r="B162" s="14" t="s">
        <v>149</v>
      </c>
      <c r="C162" s="12">
        <v>60000</v>
      </c>
    </row>
    <row r="163" spans="1:6" x14ac:dyDescent="0.4">
      <c r="A163" s="13"/>
      <c r="B163" s="14" t="s">
        <v>150</v>
      </c>
      <c r="C163" s="12">
        <v>120000</v>
      </c>
    </row>
    <row r="164" spans="1:6" ht="33.6" x14ac:dyDescent="0.4">
      <c r="A164" s="13"/>
      <c r="B164" s="14" t="s">
        <v>151</v>
      </c>
      <c r="C164" s="12">
        <v>50000</v>
      </c>
    </row>
    <row r="165" spans="1:6" x14ac:dyDescent="0.4">
      <c r="A165" s="13"/>
      <c r="B165" s="14"/>
      <c r="C165" s="12"/>
    </row>
    <row r="166" spans="1:6" x14ac:dyDescent="0.4">
      <c r="A166" s="13"/>
      <c r="B166" s="11" t="s">
        <v>152</v>
      </c>
      <c r="C166" s="12"/>
    </row>
    <row r="167" spans="1:6" x14ac:dyDescent="0.4">
      <c r="A167" s="13"/>
      <c r="B167" s="14" t="s">
        <v>153</v>
      </c>
      <c r="C167" s="12">
        <v>15000</v>
      </c>
    </row>
    <row r="168" spans="1:6" x14ac:dyDescent="0.4">
      <c r="A168" s="13"/>
      <c r="B168" s="14" t="s">
        <v>154</v>
      </c>
      <c r="C168" s="12">
        <v>5000</v>
      </c>
      <c r="F168" s="2"/>
    </row>
    <row r="169" spans="1:6" x14ac:dyDescent="0.4">
      <c r="A169" s="13"/>
      <c r="B169" s="14" t="s">
        <v>155</v>
      </c>
      <c r="C169" s="12">
        <v>8000</v>
      </c>
      <c r="F169" s="2"/>
    </row>
    <row r="170" spans="1:6" x14ac:dyDescent="0.4">
      <c r="A170" s="13"/>
      <c r="B170" s="14" t="s">
        <v>156</v>
      </c>
      <c r="C170" s="12">
        <v>10000</v>
      </c>
    </row>
    <row r="171" spans="1:6" x14ac:dyDescent="0.4">
      <c r="A171" s="13"/>
      <c r="B171" s="14" t="s">
        <v>157</v>
      </c>
      <c r="C171" s="12">
        <v>80000</v>
      </c>
    </row>
    <row r="172" spans="1:6" x14ac:dyDescent="0.4">
      <c r="A172" s="13"/>
      <c r="B172" s="14" t="s">
        <v>158</v>
      </c>
      <c r="C172" s="12">
        <v>90000</v>
      </c>
    </row>
    <row r="173" spans="1:6" x14ac:dyDescent="0.4">
      <c r="A173" s="13"/>
      <c r="B173" s="14" t="s">
        <v>159</v>
      </c>
      <c r="C173" s="12">
        <v>50000</v>
      </c>
    </row>
    <row r="174" spans="1:6" ht="33.6" x14ac:dyDescent="0.4">
      <c r="A174" s="13"/>
      <c r="B174" s="14" t="s">
        <v>160</v>
      </c>
      <c r="C174" s="12">
        <v>40000</v>
      </c>
    </row>
    <row r="175" spans="1:6" x14ac:dyDescent="0.4">
      <c r="A175" s="13"/>
      <c r="B175" s="14" t="s">
        <v>161</v>
      </c>
      <c r="C175" s="12">
        <v>20000</v>
      </c>
    </row>
    <row r="176" spans="1:6" x14ac:dyDescent="0.4">
      <c r="A176" s="13"/>
      <c r="B176" s="14"/>
      <c r="C176" s="12"/>
    </row>
    <row r="177" spans="1:5" x14ac:dyDescent="0.4">
      <c r="A177" s="13"/>
      <c r="B177" s="11" t="s">
        <v>54</v>
      </c>
      <c r="C177" s="12"/>
    </row>
    <row r="178" spans="1:5" x14ac:dyDescent="0.4">
      <c r="A178" s="13"/>
      <c r="B178" s="14" t="s">
        <v>55</v>
      </c>
      <c r="C178" s="12">
        <v>15000</v>
      </c>
    </row>
    <row r="179" spans="1:5" x14ac:dyDescent="0.4">
      <c r="A179" s="13"/>
      <c r="B179" s="14" t="s">
        <v>57</v>
      </c>
      <c r="C179" s="12">
        <v>20000</v>
      </c>
    </row>
    <row r="180" spans="1:5" x14ac:dyDescent="0.4">
      <c r="A180" s="13"/>
      <c r="B180" s="14" t="s">
        <v>162</v>
      </c>
      <c r="C180" s="12">
        <v>60000</v>
      </c>
    </row>
    <row r="181" spans="1:5" x14ac:dyDescent="0.4">
      <c r="A181" s="13"/>
      <c r="B181" s="14" t="s">
        <v>163</v>
      </c>
      <c r="C181" s="12">
        <f>230600-45000</f>
        <v>185600</v>
      </c>
    </row>
    <row r="182" spans="1:5" s="26" customFormat="1" x14ac:dyDescent="0.4">
      <c r="A182" s="22"/>
      <c r="B182" s="23" t="s">
        <v>164</v>
      </c>
      <c r="C182" s="24">
        <v>40000</v>
      </c>
      <c r="D182" s="25"/>
      <c r="E182" s="25"/>
    </row>
    <row r="183" spans="1:5" x14ac:dyDescent="0.4">
      <c r="A183" s="13"/>
      <c r="B183" s="14" t="s">
        <v>165</v>
      </c>
      <c r="C183" s="12">
        <v>140000</v>
      </c>
    </row>
    <row r="184" spans="1:5" x14ac:dyDescent="0.4">
      <c r="A184" s="13"/>
      <c r="B184" s="11"/>
      <c r="C184" s="12"/>
    </row>
    <row r="185" spans="1:5" x14ac:dyDescent="0.4">
      <c r="A185" s="13"/>
      <c r="B185" s="11" t="s">
        <v>59</v>
      </c>
      <c r="C185" s="12"/>
    </row>
    <row r="186" spans="1:5" x14ac:dyDescent="0.4">
      <c r="A186" s="13"/>
      <c r="B186" s="14" t="s">
        <v>166</v>
      </c>
      <c r="C186" s="12">
        <v>10000</v>
      </c>
    </row>
    <row r="187" spans="1:5" x14ac:dyDescent="0.4">
      <c r="A187" s="13"/>
      <c r="B187" s="14" t="s">
        <v>167</v>
      </c>
      <c r="C187" s="12">
        <v>3000</v>
      </c>
    </row>
    <row r="188" spans="1:5" x14ac:dyDescent="0.4">
      <c r="A188" s="13"/>
      <c r="B188" s="14" t="s">
        <v>168</v>
      </c>
      <c r="C188" s="12">
        <v>22000</v>
      </c>
    </row>
    <row r="189" spans="1:5" x14ac:dyDescent="0.4">
      <c r="A189" s="13"/>
      <c r="B189" s="14" t="s">
        <v>169</v>
      </c>
      <c r="C189" s="12">
        <v>60000</v>
      </c>
    </row>
    <row r="190" spans="1:5" x14ac:dyDescent="0.4">
      <c r="A190" s="13"/>
      <c r="B190" s="14" t="s">
        <v>170</v>
      </c>
      <c r="C190" s="12">
        <v>20000</v>
      </c>
    </row>
    <row r="191" spans="1:5" x14ac:dyDescent="0.4">
      <c r="A191" s="13"/>
      <c r="B191" s="14" t="s">
        <v>171</v>
      </c>
      <c r="C191" s="12">
        <v>50000</v>
      </c>
    </row>
    <row r="192" spans="1:5" x14ac:dyDescent="0.4">
      <c r="A192" s="13"/>
      <c r="B192" s="14" t="s">
        <v>172</v>
      </c>
      <c r="C192" s="12">
        <v>6000</v>
      </c>
    </row>
    <row r="193" spans="1:3" x14ac:dyDescent="0.4">
      <c r="A193" s="13"/>
      <c r="B193" s="14" t="s">
        <v>173</v>
      </c>
      <c r="C193" s="12">
        <v>55000</v>
      </c>
    </row>
    <row r="194" spans="1:3" x14ac:dyDescent="0.4">
      <c r="A194" s="13"/>
      <c r="B194" s="14"/>
      <c r="C194" s="12"/>
    </row>
    <row r="195" spans="1:3" x14ac:dyDescent="0.4">
      <c r="A195" s="13"/>
      <c r="B195" s="11" t="s">
        <v>63</v>
      </c>
      <c r="C195" s="12"/>
    </row>
    <row r="196" spans="1:3" x14ac:dyDescent="0.4">
      <c r="A196" s="13"/>
      <c r="B196" s="14" t="s">
        <v>174</v>
      </c>
      <c r="C196" s="12">
        <v>5000</v>
      </c>
    </row>
    <row r="197" spans="1:3" x14ac:dyDescent="0.4">
      <c r="A197" s="13"/>
      <c r="B197" s="14" t="s">
        <v>175</v>
      </c>
      <c r="C197" s="12">
        <v>11800</v>
      </c>
    </row>
    <row r="198" spans="1:3" x14ac:dyDescent="0.4">
      <c r="A198" s="13"/>
      <c r="B198" s="14" t="s">
        <v>176</v>
      </c>
      <c r="C198" s="12">
        <v>14000</v>
      </c>
    </row>
    <row r="199" spans="1:3" x14ac:dyDescent="0.4">
      <c r="A199" s="13"/>
      <c r="B199" s="14" t="s">
        <v>177</v>
      </c>
      <c r="C199" s="12">
        <v>4120</v>
      </c>
    </row>
    <row r="200" spans="1:3" x14ac:dyDescent="0.4">
      <c r="A200" s="13"/>
      <c r="B200" s="14"/>
      <c r="C200" s="12"/>
    </row>
    <row r="201" spans="1:3" x14ac:dyDescent="0.4">
      <c r="A201" s="13"/>
      <c r="B201" s="11" t="s">
        <v>66</v>
      </c>
      <c r="C201" s="12"/>
    </row>
    <row r="202" spans="1:3" x14ac:dyDescent="0.4">
      <c r="A202" s="13"/>
      <c r="B202" s="14" t="s">
        <v>2</v>
      </c>
      <c r="C202" s="12">
        <v>150000</v>
      </c>
    </row>
    <row r="203" spans="1:3" ht="33.6" x14ac:dyDescent="0.4">
      <c r="A203" s="13"/>
      <c r="B203" s="14" t="s">
        <v>178</v>
      </c>
      <c r="C203" s="12">
        <v>5000</v>
      </c>
    </row>
    <row r="204" spans="1:3" x14ac:dyDescent="0.4">
      <c r="A204" s="13"/>
      <c r="B204" s="14" t="s">
        <v>179</v>
      </c>
      <c r="C204" s="12">
        <v>5000</v>
      </c>
    </row>
    <row r="205" spans="1:3" x14ac:dyDescent="0.4">
      <c r="A205" s="13"/>
      <c r="B205" s="14"/>
      <c r="C205" s="12"/>
    </row>
    <row r="206" spans="1:3" x14ac:dyDescent="0.4">
      <c r="A206" s="13"/>
      <c r="B206" s="11" t="s">
        <v>180</v>
      </c>
      <c r="C206" s="12"/>
    </row>
    <row r="207" spans="1:3" x14ac:dyDescent="0.4">
      <c r="A207" s="13"/>
      <c r="B207" s="14" t="s">
        <v>181</v>
      </c>
      <c r="C207" s="12">
        <v>10000</v>
      </c>
    </row>
    <row r="208" spans="1:3" x14ac:dyDescent="0.4">
      <c r="A208" s="13"/>
      <c r="B208" s="14" t="s">
        <v>182</v>
      </c>
      <c r="C208" s="12">
        <v>10000</v>
      </c>
    </row>
    <row r="209" spans="1:3" x14ac:dyDescent="0.4">
      <c r="A209" s="13"/>
      <c r="B209" s="14"/>
      <c r="C209" s="12"/>
    </row>
    <row r="210" spans="1:3" x14ac:dyDescent="0.4">
      <c r="A210" s="13"/>
      <c r="B210" s="11" t="s">
        <v>82</v>
      </c>
      <c r="C210" s="12"/>
    </row>
    <row r="211" spans="1:3" x14ac:dyDescent="0.4">
      <c r="A211" s="13"/>
      <c r="B211" s="14" t="s">
        <v>183</v>
      </c>
      <c r="C211" s="12">
        <v>70000</v>
      </c>
    </row>
    <row r="212" spans="1:3" x14ac:dyDescent="0.4">
      <c r="A212" s="13"/>
      <c r="B212" s="14" t="s">
        <v>184</v>
      </c>
      <c r="C212" s="12">
        <v>5000</v>
      </c>
    </row>
    <row r="213" spans="1:3" x14ac:dyDescent="0.4">
      <c r="A213" s="13"/>
      <c r="B213" s="14" t="s">
        <v>185</v>
      </c>
      <c r="C213" s="12">
        <v>25000</v>
      </c>
    </row>
    <row r="214" spans="1:3" ht="33.6" x14ac:dyDescent="0.4">
      <c r="A214" s="13"/>
      <c r="B214" s="14" t="s">
        <v>186</v>
      </c>
      <c r="C214" s="12">
        <v>60000</v>
      </c>
    </row>
    <row r="215" spans="1:3" ht="33.6" x14ac:dyDescent="0.4">
      <c r="A215" s="13"/>
      <c r="B215" s="14" t="s">
        <v>187</v>
      </c>
      <c r="C215" s="12">
        <v>25000</v>
      </c>
    </row>
    <row r="216" spans="1:3" x14ac:dyDescent="0.4">
      <c r="A216" s="13"/>
      <c r="B216" s="14" t="s">
        <v>188</v>
      </c>
      <c r="C216" s="12">
        <v>110000</v>
      </c>
    </row>
    <row r="217" spans="1:3" x14ac:dyDescent="0.4">
      <c r="A217" s="13"/>
      <c r="B217" s="14" t="s">
        <v>189</v>
      </c>
      <c r="C217" s="12">
        <v>200000</v>
      </c>
    </row>
    <row r="218" spans="1:3" x14ac:dyDescent="0.4">
      <c r="A218" s="13"/>
      <c r="B218" s="14" t="s">
        <v>190</v>
      </c>
      <c r="C218" s="12">
        <v>152000</v>
      </c>
    </row>
    <row r="219" spans="1:3" x14ac:dyDescent="0.4">
      <c r="A219" s="13"/>
      <c r="B219" s="16"/>
      <c r="C219" s="12"/>
    </row>
    <row r="220" spans="1:3" x14ac:dyDescent="0.4">
      <c r="A220" s="13"/>
      <c r="B220" s="11" t="s">
        <v>76</v>
      </c>
      <c r="C220" s="12"/>
    </row>
    <row r="221" spans="1:3" x14ac:dyDescent="0.4">
      <c r="A221" s="13"/>
      <c r="B221" s="14" t="s">
        <v>191</v>
      </c>
      <c r="C221" s="12">
        <v>20000</v>
      </c>
    </row>
    <row r="222" spans="1:3" x14ac:dyDescent="0.4">
      <c r="A222" s="13"/>
      <c r="B222" s="14" t="s">
        <v>192</v>
      </c>
      <c r="C222" s="12">
        <v>10000</v>
      </c>
    </row>
    <row r="223" spans="1:3" x14ac:dyDescent="0.4">
      <c r="A223" s="13"/>
      <c r="B223" s="14" t="s">
        <v>193</v>
      </c>
      <c r="C223" s="12">
        <v>3000</v>
      </c>
    </row>
    <row r="224" spans="1:3" x14ac:dyDescent="0.4">
      <c r="A224" s="13"/>
      <c r="B224" s="14" t="s">
        <v>194</v>
      </c>
      <c r="C224" s="12">
        <v>60000</v>
      </c>
    </row>
    <row r="225" spans="1:6" ht="18" x14ac:dyDescent="0.4">
      <c r="A225" s="13"/>
      <c r="B225" s="11" t="s">
        <v>195</v>
      </c>
      <c r="C225" s="18">
        <f>SUM(C97:C224)</f>
        <v>3951078.2199999997</v>
      </c>
      <c r="D225" s="31"/>
      <c r="F225" s="17"/>
    </row>
    <row r="226" spans="1:6" ht="18" x14ac:dyDescent="0.4">
      <c r="A226" s="13"/>
      <c r="B226" s="11"/>
      <c r="C226" s="18"/>
      <c r="D226" s="31"/>
      <c r="F226" s="17"/>
    </row>
    <row r="227" spans="1:6" x14ac:dyDescent="0.4">
      <c r="A227" s="10" t="s">
        <v>196</v>
      </c>
      <c r="B227" s="11" t="s">
        <v>79</v>
      </c>
      <c r="C227" s="12"/>
      <c r="F227" s="17"/>
    </row>
    <row r="228" spans="1:6" x14ac:dyDescent="0.4">
      <c r="A228" s="13"/>
      <c r="B228" s="16" t="s">
        <v>197</v>
      </c>
      <c r="C228" s="12">
        <v>2800078.35</v>
      </c>
      <c r="F228" s="17"/>
    </row>
    <row r="229" spans="1:6" x14ac:dyDescent="0.4">
      <c r="A229" s="13"/>
      <c r="B229" s="16" t="s">
        <v>198</v>
      </c>
      <c r="C229" s="12">
        <v>25180</v>
      </c>
      <c r="F229" s="17"/>
    </row>
    <row r="230" spans="1:6" x14ac:dyDescent="0.4">
      <c r="A230" s="13"/>
      <c r="B230" s="32" t="s">
        <v>199</v>
      </c>
      <c r="C230" s="12"/>
    </row>
    <row r="231" spans="1:6" x14ac:dyDescent="0.4">
      <c r="A231" s="13"/>
      <c r="B231" s="16" t="s">
        <v>200</v>
      </c>
      <c r="C231" s="12">
        <v>3000</v>
      </c>
    </row>
    <row r="232" spans="1:6" ht="33.6" x14ac:dyDescent="0.4">
      <c r="A232" s="13"/>
      <c r="B232" s="16" t="s">
        <v>201</v>
      </c>
      <c r="C232" s="12">
        <v>2500</v>
      </c>
    </row>
    <row r="233" spans="1:6" x14ac:dyDescent="0.4">
      <c r="A233" s="13"/>
      <c r="B233" s="16" t="s">
        <v>202</v>
      </c>
      <c r="C233" s="12">
        <v>2000</v>
      </c>
    </row>
    <row r="234" spans="1:6" x14ac:dyDescent="0.4">
      <c r="A234" s="13"/>
      <c r="B234" s="16" t="s">
        <v>203</v>
      </c>
      <c r="C234" s="12">
        <v>6000</v>
      </c>
    </row>
    <row r="235" spans="1:6" x14ac:dyDescent="0.4">
      <c r="A235" s="13"/>
      <c r="B235" s="16"/>
      <c r="C235" s="12"/>
    </row>
    <row r="236" spans="1:6" x14ac:dyDescent="0.4">
      <c r="A236" s="13"/>
      <c r="B236" s="32" t="s">
        <v>204</v>
      </c>
      <c r="C236" s="12"/>
    </row>
    <row r="237" spans="1:6" x14ac:dyDescent="0.4">
      <c r="A237" s="13"/>
      <c r="B237" s="14" t="s">
        <v>205</v>
      </c>
      <c r="C237" s="12">
        <v>3000</v>
      </c>
    </row>
    <row r="238" spans="1:6" x14ac:dyDescent="0.4">
      <c r="A238" s="13"/>
      <c r="B238" s="14" t="s">
        <v>206</v>
      </c>
      <c r="C238" s="12">
        <v>4500</v>
      </c>
    </row>
    <row r="239" spans="1:6" x14ac:dyDescent="0.4">
      <c r="A239" s="13"/>
      <c r="B239" s="14" t="s">
        <v>207</v>
      </c>
      <c r="C239" s="12">
        <v>6000</v>
      </c>
    </row>
    <row r="240" spans="1:6" x14ac:dyDescent="0.4">
      <c r="A240" s="13"/>
      <c r="B240" s="16"/>
      <c r="C240" s="12"/>
    </row>
    <row r="241" spans="1:26" x14ac:dyDescent="0.4">
      <c r="A241" s="13"/>
      <c r="B241" s="11" t="s">
        <v>59</v>
      </c>
      <c r="C241" s="12"/>
    </row>
    <row r="242" spans="1:26" x14ac:dyDescent="0.4">
      <c r="A242" s="13"/>
      <c r="B242" s="14" t="s">
        <v>208</v>
      </c>
      <c r="C242" s="12">
        <v>615</v>
      </c>
    </row>
    <row r="243" spans="1:26" ht="33.6" x14ac:dyDescent="0.4">
      <c r="A243" s="13"/>
      <c r="B243" s="14" t="s">
        <v>209</v>
      </c>
      <c r="C243" s="12">
        <v>16000</v>
      </c>
    </row>
    <row r="244" spans="1:26" x14ac:dyDescent="0.4">
      <c r="A244" s="13"/>
      <c r="B244" s="14" t="s">
        <v>210</v>
      </c>
      <c r="C244" s="12">
        <v>2000</v>
      </c>
    </row>
    <row r="245" spans="1:26" x14ac:dyDescent="0.4">
      <c r="A245" s="13"/>
      <c r="B245" s="14" t="s">
        <v>211</v>
      </c>
      <c r="C245" s="12">
        <v>3475</v>
      </c>
    </row>
    <row r="246" spans="1:26" x14ac:dyDescent="0.4">
      <c r="A246" s="13"/>
      <c r="B246" s="14" t="s">
        <v>212</v>
      </c>
      <c r="C246" s="12">
        <v>10825</v>
      </c>
    </row>
    <row r="247" spans="1:26" x14ac:dyDescent="0.4">
      <c r="A247" s="13"/>
      <c r="B247" s="14" t="s">
        <v>207</v>
      </c>
      <c r="C247" s="12">
        <v>7000</v>
      </c>
      <c r="Z247" s="3" t="s">
        <v>213</v>
      </c>
    </row>
    <row r="248" spans="1:26" x14ac:dyDescent="0.4">
      <c r="A248" s="13"/>
      <c r="B248" s="14" t="s">
        <v>172</v>
      </c>
      <c r="C248" s="12">
        <v>2000</v>
      </c>
    </row>
    <row r="249" spans="1:26" x14ac:dyDescent="0.4">
      <c r="A249" s="13"/>
      <c r="B249" s="14"/>
      <c r="C249" s="12"/>
    </row>
    <row r="250" spans="1:26" x14ac:dyDescent="0.4">
      <c r="A250" s="13"/>
      <c r="B250" s="11" t="s">
        <v>66</v>
      </c>
      <c r="C250" s="12"/>
    </row>
    <row r="251" spans="1:26" x14ac:dyDescent="0.4">
      <c r="A251" s="13"/>
      <c r="B251" s="14" t="s">
        <v>214</v>
      </c>
      <c r="C251" s="12">
        <v>4000</v>
      </c>
    </row>
    <row r="252" spans="1:26" x14ac:dyDescent="0.4">
      <c r="A252" s="13"/>
      <c r="B252" s="14" t="s">
        <v>215</v>
      </c>
      <c r="C252" s="12">
        <v>5000</v>
      </c>
    </row>
    <row r="253" spans="1:26" x14ac:dyDescent="0.4">
      <c r="A253" s="13"/>
      <c r="B253" s="14" t="s">
        <v>216</v>
      </c>
      <c r="C253" s="12">
        <v>4392</v>
      </c>
    </row>
    <row r="254" spans="1:26" ht="33.6" x14ac:dyDescent="0.4">
      <c r="A254" s="13"/>
      <c r="B254" s="14" t="s">
        <v>217</v>
      </c>
      <c r="C254" s="12">
        <v>4000</v>
      </c>
    </row>
    <row r="255" spans="1:26" x14ac:dyDescent="0.4">
      <c r="A255" s="13"/>
      <c r="B255" s="14"/>
      <c r="C255" s="12"/>
    </row>
    <row r="256" spans="1:26" x14ac:dyDescent="0.4">
      <c r="A256" s="13"/>
      <c r="B256" s="11" t="s">
        <v>218</v>
      </c>
      <c r="C256" s="12"/>
    </row>
    <row r="257" spans="1:6" x14ac:dyDescent="0.4">
      <c r="A257" s="13"/>
      <c r="B257" s="14" t="s">
        <v>219</v>
      </c>
      <c r="C257" s="12">
        <v>12311</v>
      </c>
    </row>
    <row r="258" spans="1:6" x14ac:dyDescent="0.4">
      <c r="A258" s="13"/>
      <c r="B258" s="11" t="s">
        <v>220</v>
      </c>
      <c r="C258" s="12"/>
    </row>
    <row r="259" spans="1:6" x14ac:dyDescent="0.4">
      <c r="A259" s="13"/>
      <c r="B259" s="14" t="s">
        <v>221</v>
      </c>
      <c r="C259" s="12">
        <v>18899</v>
      </c>
    </row>
    <row r="260" spans="1:6" x14ac:dyDescent="0.4">
      <c r="A260" s="13"/>
      <c r="B260" s="11" t="s">
        <v>222</v>
      </c>
      <c r="C260" s="18">
        <f>SUM(C228:C259)</f>
        <v>2942775.35</v>
      </c>
    </row>
    <row r="261" spans="1:6" x14ac:dyDescent="0.4">
      <c r="A261" s="10" t="s">
        <v>223</v>
      </c>
      <c r="B261" s="11" t="s">
        <v>224</v>
      </c>
      <c r="C261" s="12"/>
    </row>
    <row r="262" spans="1:6" x14ac:dyDescent="0.4">
      <c r="A262" s="10"/>
      <c r="B262" s="14" t="s">
        <v>225</v>
      </c>
      <c r="C262" s="12">
        <v>45859</v>
      </c>
    </row>
    <row r="263" spans="1:6" x14ac:dyDescent="0.4">
      <c r="A263" s="10"/>
      <c r="B263" s="11" t="s">
        <v>152</v>
      </c>
      <c r="C263" s="12"/>
    </row>
    <row r="264" spans="1:6" ht="50.4" x14ac:dyDescent="0.4">
      <c r="A264" s="13"/>
      <c r="B264" s="14" t="s">
        <v>226</v>
      </c>
      <c r="C264" s="12">
        <v>571461</v>
      </c>
    </row>
    <row r="265" spans="1:6" x14ac:dyDescent="0.4">
      <c r="A265" s="13"/>
      <c r="B265" s="11" t="s">
        <v>227</v>
      </c>
      <c r="C265" s="21">
        <f>SUM(C262:C264)</f>
        <v>617320</v>
      </c>
    </row>
    <row r="266" spans="1:6" x14ac:dyDescent="0.4">
      <c r="A266" s="13"/>
      <c r="B266" s="11"/>
      <c r="C266" s="21"/>
      <c r="F266" s="17"/>
    </row>
    <row r="267" spans="1:6" x14ac:dyDescent="0.4">
      <c r="A267" s="10" t="s">
        <v>228</v>
      </c>
      <c r="B267" s="11" t="s">
        <v>229</v>
      </c>
      <c r="C267" s="21"/>
      <c r="F267" s="17"/>
    </row>
    <row r="268" spans="1:6" x14ac:dyDescent="0.4">
      <c r="A268" s="13"/>
      <c r="B268" s="14" t="s">
        <v>230</v>
      </c>
      <c r="C268" s="12">
        <v>25000</v>
      </c>
      <c r="F268" s="17"/>
    </row>
    <row r="269" spans="1:6" x14ac:dyDescent="0.4">
      <c r="A269" s="13"/>
      <c r="B269" s="14" t="s">
        <v>231</v>
      </c>
      <c r="C269" s="12">
        <v>10000</v>
      </c>
      <c r="F269" s="17"/>
    </row>
    <row r="270" spans="1:6" x14ac:dyDescent="0.4">
      <c r="A270" s="13"/>
      <c r="B270" s="11" t="s">
        <v>227</v>
      </c>
      <c r="C270" s="21">
        <f>SUM(C268:C269)</f>
        <v>35000</v>
      </c>
    </row>
    <row r="271" spans="1:6" x14ac:dyDescent="0.4">
      <c r="A271" s="13"/>
      <c r="B271" s="11"/>
      <c r="C271" s="21"/>
    </row>
    <row r="272" spans="1:6" x14ac:dyDescent="0.4">
      <c r="A272" s="10" t="s">
        <v>5</v>
      </c>
      <c r="B272" s="11" t="s">
        <v>232</v>
      </c>
      <c r="C272" s="21"/>
    </row>
    <row r="273" spans="1:3" ht="33.6" x14ac:dyDescent="0.4">
      <c r="A273" s="13"/>
      <c r="B273" s="14" t="s">
        <v>233</v>
      </c>
      <c r="C273" s="33">
        <v>400000</v>
      </c>
    </row>
    <row r="274" spans="1:3" x14ac:dyDescent="0.4">
      <c r="A274" s="13"/>
      <c r="B274" s="11" t="s">
        <v>227</v>
      </c>
      <c r="C274" s="21">
        <f>SUM(C273:C273)</f>
        <v>400000</v>
      </c>
    </row>
    <row r="275" spans="1:3" x14ac:dyDescent="0.4">
      <c r="A275" s="13"/>
      <c r="B275" s="11"/>
      <c r="C275" s="21"/>
    </row>
    <row r="276" spans="1:3" x14ac:dyDescent="0.4">
      <c r="A276" s="10" t="s">
        <v>3</v>
      </c>
      <c r="B276" s="14" t="s">
        <v>234</v>
      </c>
      <c r="C276" s="33">
        <v>50000</v>
      </c>
    </row>
    <row r="277" spans="1:3" x14ac:dyDescent="0.4">
      <c r="A277" s="13"/>
      <c r="B277" s="11"/>
      <c r="C277" s="21">
        <f>SUM(C276:C276)</f>
        <v>50000</v>
      </c>
    </row>
    <row r="278" spans="1:3" x14ac:dyDescent="0.4">
      <c r="A278" s="10" t="s">
        <v>4</v>
      </c>
      <c r="B278" s="11" t="s">
        <v>59</v>
      </c>
      <c r="C278" s="12"/>
    </row>
    <row r="279" spans="1:3" x14ac:dyDescent="0.4">
      <c r="A279" s="13"/>
      <c r="B279" s="14" t="s">
        <v>235</v>
      </c>
      <c r="C279" s="12">
        <v>6550</v>
      </c>
    </row>
    <row r="280" spans="1:3" x14ac:dyDescent="0.4">
      <c r="A280" s="13"/>
      <c r="B280" s="14" t="s">
        <v>167</v>
      </c>
      <c r="C280" s="12">
        <v>3550</v>
      </c>
    </row>
    <row r="281" spans="1:3" x14ac:dyDescent="0.4">
      <c r="A281" s="13"/>
      <c r="B281" s="14" t="s">
        <v>236</v>
      </c>
      <c r="C281" s="12">
        <v>5950</v>
      </c>
    </row>
    <row r="282" spans="1:3" x14ac:dyDescent="0.4">
      <c r="A282" s="13"/>
      <c r="B282" s="14" t="s">
        <v>237</v>
      </c>
      <c r="C282" s="12">
        <v>40800</v>
      </c>
    </row>
    <row r="283" spans="1:3" x14ac:dyDescent="0.4">
      <c r="A283" s="13"/>
      <c r="B283" s="14" t="s">
        <v>208</v>
      </c>
      <c r="C283" s="12">
        <v>4000</v>
      </c>
    </row>
    <row r="284" spans="1:3" x14ac:dyDescent="0.4">
      <c r="A284" s="13"/>
      <c r="B284" s="14" t="s">
        <v>238</v>
      </c>
      <c r="C284" s="12">
        <v>5650</v>
      </c>
    </row>
    <row r="285" spans="1:3" x14ac:dyDescent="0.4">
      <c r="A285" s="13"/>
      <c r="B285" s="14" t="s">
        <v>239</v>
      </c>
      <c r="C285" s="12">
        <v>2450</v>
      </c>
    </row>
    <row r="286" spans="1:3" x14ac:dyDescent="0.4">
      <c r="A286" s="13"/>
      <c r="B286" s="14" t="s">
        <v>240</v>
      </c>
      <c r="C286" s="12">
        <v>3510</v>
      </c>
    </row>
    <row r="287" spans="1:3" x14ac:dyDescent="0.4">
      <c r="A287" s="13"/>
      <c r="B287" s="14" t="s">
        <v>241</v>
      </c>
      <c r="C287" s="12">
        <v>7168.27</v>
      </c>
    </row>
    <row r="288" spans="1:3" x14ac:dyDescent="0.4">
      <c r="A288" s="13"/>
      <c r="B288" s="14" t="s">
        <v>242</v>
      </c>
      <c r="C288" s="12">
        <v>2400</v>
      </c>
    </row>
    <row r="289" spans="1:3" x14ac:dyDescent="0.4">
      <c r="A289" s="13"/>
      <c r="B289" s="14" t="s">
        <v>172</v>
      </c>
      <c r="C289" s="12">
        <v>3500</v>
      </c>
    </row>
    <row r="290" spans="1:3" x14ac:dyDescent="0.4">
      <c r="A290" s="13"/>
      <c r="B290" s="14" t="s">
        <v>243</v>
      </c>
      <c r="C290" s="12">
        <v>5510</v>
      </c>
    </row>
    <row r="291" spans="1:3" x14ac:dyDescent="0.4">
      <c r="A291" s="34"/>
      <c r="B291" s="11" t="s">
        <v>227</v>
      </c>
      <c r="C291" s="21">
        <f>SUM(C279:C290)</f>
        <v>91038.27</v>
      </c>
    </row>
    <row r="292" spans="1:3" ht="17.399999999999999" thickBot="1" x14ac:dyDescent="0.45">
      <c r="A292" s="35"/>
      <c r="B292" s="36" t="s">
        <v>6</v>
      </c>
      <c r="C292" s="37">
        <f>C270+C291+C265+C260+C225+C94+C82+C274+C277</f>
        <v>9283411.8399999999</v>
      </c>
    </row>
    <row r="301" spans="1:3" x14ac:dyDescent="0.4">
      <c r="B301" s="38"/>
    </row>
  </sheetData>
  <mergeCells count="2">
    <mergeCell ref="A1:C1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0"/>
  <sheetViews>
    <sheetView topLeftCell="A158" workbookViewId="0">
      <selection activeCell="E4" sqref="E4"/>
    </sheetView>
  </sheetViews>
  <sheetFormatPr defaultRowHeight="16.8" x14ac:dyDescent="0.4"/>
  <cols>
    <col min="1" max="1" width="13.44140625" style="50" customWidth="1"/>
    <col min="2" max="2" width="49.77734375" style="41" customWidth="1"/>
    <col min="3" max="3" width="19.44140625" style="51" customWidth="1"/>
    <col min="4" max="4" width="8.88671875" style="41"/>
    <col min="5" max="5" width="10.6640625" style="41" bestFit="1" customWidth="1"/>
    <col min="6" max="16384" width="8.88671875" style="41"/>
  </cols>
  <sheetData>
    <row r="1" spans="1:3" x14ac:dyDescent="0.4">
      <c r="A1" s="40" t="s">
        <v>0</v>
      </c>
      <c r="B1" s="40"/>
      <c r="C1" s="40"/>
    </row>
    <row r="2" spans="1:3" x14ac:dyDescent="0.4">
      <c r="A2" s="40" t="s">
        <v>246</v>
      </c>
      <c r="B2" s="40"/>
      <c r="C2" s="40"/>
    </row>
    <row r="3" spans="1:3" s="45" customFormat="1" x14ac:dyDescent="0.4">
      <c r="A3" s="42"/>
      <c r="B3" s="43" t="s">
        <v>9</v>
      </c>
      <c r="C3" s="44"/>
    </row>
    <row r="4" spans="1:3" s="45" customFormat="1" x14ac:dyDescent="0.4">
      <c r="A4" s="42"/>
      <c r="B4" s="43" t="s">
        <v>247</v>
      </c>
      <c r="C4" s="44"/>
    </row>
    <row r="5" spans="1:3" x14ac:dyDescent="0.4">
      <c r="A5" s="46" t="s">
        <v>248</v>
      </c>
      <c r="B5" s="47" t="s">
        <v>249</v>
      </c>
      <c r="C5" s="48">
        <v>71415.839999999997</v>
      </c>
    </row>
    <row r="6" spans="1:3" x14ac:dyDescent="0.4">
      <c r="A6" s="46" t="s">
        <v>250</v>
      </c>
      <c r="B6" s="47" t="s">
        <v>251</v>
      </c>
      <c r="C6" s="48">
        <v>30000</v>
      </c>
    </row>
    <row r="7" spans="1:3" x14ac:dyDescent="0.4">
      <c r="A7" s="46" t="s">
        <v>252</v>
      </c>
      <c r="B7" s="47" t="s">
        <v>253</v>
      </c>
      <c r="C7" s="48">
        <v>3600</v>
      </c>
    </row>
    <row r="8" spans="1:3" x14ac:dyDescent="0.4">
      <c r="A8" s="46" t="s">
        <v>254</v>
      </c>
      <c r="B8" s="47" t="s">
        <v>255</v>
      </c>
      <c r="C8" s="48">
        <v>14616</v>
      </c>
    </row>
    <row r="9" spans="1:3" s="45" customFormat="1" x14ac:dyDescent="0.4">
      <c r="A9" s="42"/>
      <c r="B9" s="43" t="s">
        <v>256</v>
      </c>
      <c r="C9" s="44">
        <f>SUM(C5:C8)</f>
        <v>119631.84</v>
      </c>
    </row>
    <row r="10" spans="1:3" s="45" customFormat="1" x14ac:dyDescent="0.4">
      <c r="A10" s="42"/>
      <c r="B10" s="43" t="s">
        <v>257</v>
      </c>
      <c r="C10" s="44"/>
    </row>
    <row r="11" spans="1:3" x14ac:dyDescent="0.4">
      <c r="A11" s="46" t="s">
        <v>258</v>
      </c>
      <c r="B11" s="47" t="s">
        <v>259</v>
      </c>
      <c r="C11" s="48">
        <v>20250</v>
      </c>
    </row>
    <row r="12" spans="1:3" x14ac:dyDescent="0.4">
      <c r="A12" s="46" t="s">
        <v>260</v>
      </c>
      <c r="B12" s="47" t="s">
        <v>261</v>
      </c>
      <c r="C12" s="48">
        <v>9400</v>
      </c>
    </row>
    <row r="13" spans="1:3" x14ac:dyDescent="0.4">
      <c r="A13" s="46" t="s">
        <v>262</v>
      </c>
      <c r="B13" s="47" t="s">
        <v>263</v>
      </c>
      <c r="C13" s="48">
        <v>10000</v>
      </c>
    </row>
    <row r="14" spans="1:3" x14ac:dyDescent="0.4">
      <c r="A14" s="46" t="s">
        <v>264</v>
      </c>
      <c r="B14" s="47" t="s">
        <v>265</v>
      </c>
      <c r="C14" s="48">
        <v>8000</v>
      </c>
    </row>
    <row r="15" spans="1:3" x14ac:dyDescent="0.4">
      <c r="A15" s="46" t="s">
        <v>266</v>
      </c>
      <c r="B15" s="47" t="s">
        <v>267</v>
      </c>
      <c r="C15" s="48">
        <v>5000</v>
      </c>
    </row>
    <row r="16" spans="1:3" x14ac:dyDescent="0.4">
      <c r="A16" s="46" t="s">
        <v>268</v>
      </c>
      <c r="B16" s="47" t="s">
        <v>269</v>
      </c>
      <c r="C16" s="48">
        <v>3000</v>
      </c>
    </row>
    <row r="17" spans="1:3" x14ac:dyDescent="0.4">
      <c r="A17" s="46" t="s">
        <v>270</v>
      </c>
      <c r="B17" s="47" t="s">
        <v>271</v>
      </c>
      <c r="C17" s="48">
        <v>8200</v>
      </c>
    </row>
    <row r="18" spans="1:3" x14ac:dyDescent="0.4">
      <c r="A18" s="46" t="s">
        <v>272</v>
      </c>
      <c r="B18" s="47" t="s">
        <v>273</v>
      </c>
      <c r="C18" s="48">
        <v>60000</v>
      </c>
    </row>
    <row r="19" spans="1:3" x14ac:dyDescent="0.4">
      <c r="A19" s="46" t="s">
        <v>274</v>
      </c>
      <c r="B19" s="47" t="s">
        <v>55</v>
      </c>
      <c r="C19" s="48">
        <v>8000</v>
      </c>
    </row>
    <row r="20" spans="1:3" x14ac:dyDescent="0.4">
      <c r="A20" s="46" t="s">
        <v>275</v>
      </c>
      <c r="B20" s="47" t="s">
        <v>276</v>
      </c>
      <c r="C20" s="48">
        <v>34000</v>
      </c>
    </row>
    <row r="21" spans="1:3" x14ac:dyDescent="0.4">
      <c r="A21" s="46" t="s">
        <v>277</v>
      </c>
      <c r="B21" s="47" t="s">
        <v>278</v>
      </c>
      <c r="C21" s="48">
        <v>80400</v>
      </c>
    </row>
    <row r="22" spans="1:3" x14ac:dyDescent="0.4">
      <c r="A22" s="46" t="s">
        <v>279</v>
      </c>
      <c r="B22" s="47" t="s">
        <v>280</v>
      </c>
      <c r="C22" s="48">
        <v>27380</v>
      </c>
    </row>
    <row r="23" spans="1:3" x14ac:dyDescent="0.4">
      <c r="A23" s="46" t="s">
        <v>281</v>
      </c>
      <c r="B23" s="47" t="s">
        <v>282</v>
      </c>
      <c r="C23" s="48">
        <v>20000</v>
      </c>
    </row>
    <row r="24" spans="1:3" x14ac:dyDescent="0.4">
      <c r="A24" s="46" t="s">
        <v>283</v>
      </c>
      <c r="B24" s="47" t="s">
        <v>284</v>
      </c>
      <c r="C24" s="48">
        <v>6000</v>
      </c>
    </row>
    <row r="25" spans="1:3" x14ac:dyDescent="0.4">
      <c r="A25" s="46" t="s">
        <v>285</v>
      </c>
      <c r="B25" s="47" t="s">
        <v>286</v>
      </c>
      <c r="C25" s="48">
        <v>18000</v>
      </c>
    </row>
    <row r="26" spans="1:3" x14ac:dyDescent="0.4">
      <c r="A26" s="46" t="s">
        <v>287</v>
      </c>
      <c r="B26" s="47" t="s">
        <v>288</v>
      </c>
      <c r="C26" s="48">
        <v>30000</v>
      </c>
    </row>
    <row r="27" spans="1:3" x14ac:dyDescent="0.4">
      <c r="A27" s="46" t="s">
        <v>289</v>
      </c>
      <c r="B27" s="47" t="s">
        <v>23</v>
      </c>
      <c r="C27" s="48">
        <v>8000</v>
      </c>
    </row>
    <row r="28" spans="1:3" x14ac:dyDescent="0.4">
      <c r="A28" s="46" t="s">
        <v>290</v>
      </c>
      <c r="B28" s="47" t="s">
        <v>291</v>
      </c>
      <c r="C28" s="48">
        <v>8000</v>
      </c>
    </row>
    <row r="29" spans="1:3" x14ac:dyDescent="0.4">
      <c r="A29" s="46" t="s">
        <v>292</v>
      </c>
      <c r="B29" s="47" t="s">
        <v>293</v>
      </c>
      <c r="C29" s="48">
        <v>3000</v>
      </c>
    </row>
    <row r="30" spans="1:3" x14ac:dyDescent="0.4">
      <c r="A30" s="46" t="s">
        <v>294</v>
      </c>
      <c r="B30" s="47" t="s">
        <v>295</v>
      </c>
      <c r="C30" s="48">
        <v>33000</v>
      </c>
    </row>
    <row r="31" spans="1:3" x14ac:dyDescent="0.4">
      <c r="A31" s="46" t="s">
        <v>296</v>
      </c>
      <c r="B31" s="47" t="s">
        <v>297</v>
      </c>
      <c r="C31" s="48">
        <v>35500</v>
      </c>
    </row>
    <row r="32" spans="1:3" x14ac:dyDescent="0.4">
      <c r="A32" s="46" t="s">
        <v>298</v>
      </c>
      <c r="B32" s="47" t="s">
        <v>299</v>
      </c>
      <c r="C32" s="48">
        <v>16000</v>
      </c>
    </row>
    <row r="33" spans="1:3" x14ac:dyDescent="0.4">
      <c r="A33" s="46" t="s">
        <v>300</v>
      </c>
      <c r="B33" s="47" t="s">
        <v>301</v>
      </c>
      <c r="C33" s="48">
        <v>50000</v>
      </c>
    </row>
    <row r="34" spans="1:3" x14ac:dyDescent="0.4">
      <c r="A34" s="46" t="s">
        <v>302</v>
      </c>
      <c r="B34" s="47" t="s">
        <v>303</v>
      </c>
      <c r="C34" s="48">
        <v>24000</v>
      </c>
    </row>
    <row r="35" spans="1:3" x14ac:dyDescent="0.4">
      <c r="A35" s="46" t="s">
        <v>304</v>
      </c>
      <c r="B35" s="47" t="s">
        <v>45</v>
      </c>
      <c r="C35" s="48">
        <v>6000</v>
      </c>
    </row>
    <row r="36" spans="1:3" x14ac:dyDescent="0.4">
      <c r="A36" s="46" t="s">
        <v>305</v>
      </c>
      <c r="B36" s="47" t="s">
        <v>306</v>
      </c>
      <c r="C36" s="48">
        <v>36038.160000000003</v>
      </c>
    </row>
    <row r="37" spans="1:3" x14ac:dyDescent="0.4">
      <c r="A37" s="46" t="s">
        <v>307</v>
      </c>
      <c r="B37" s="47" t="s">
        <v>308</v>
      </c>
      <c r="C37" s="48">
        <v>19400</v>
      </c>
    </row>
    <row r="38" spans="1:3" s="45" customFormat="1" x14ac:dyDescent="0.4">
      <c r="A38" s="42"/>
      <c r="B38" s="43" t="s">
        <v>256</v>
      </c>
      <c r="C38" s="44">
        <f>SUM(C11:C37)</f>
        <v>586568.16</v>
      </c>
    </row>
    <row r="39" spans="1:3" x14ac:dyDescent="0.4">
      <c r="A39" s="46"/>
      <c r="B39" s="47" t="s">
        <v>309</v>
      </c>
      <c r="C39" s="48"/>
    </row>
    <row r="40" spans="1:3" x14ac:dyDescent="0.4">
      <c r="A40" s="46" t="s">
        <v>310</v>
      </c>
      <c r="B40" s="47" t="s">
        <v>311</v>
      </c>
      <c r="C40" s="48">
        <v>60000</v>
      </c>
    </row>
    <row r="41" spans="1:3" s="45" customFormat="1" x14ac:dyDescent="0.4">
      <c r="A41" s="42"/>
      <c r="B41" s="43" t="s">
        <v>256</v>
      </c>
      <c r="C41" s="44">
        <f>C40</f>
        <v>60000</v>
      </c>
    </row>
    <row r="42" spans="1:3" s="45" customFormat="1" x14ac:dyDescent="0.4">
      <c r="A42" s="42"/>
      <c r="B42" s="43" t="s">
        <v>1</v>
      </c>
      <c r="C42" s="44">
        <f>C38+C9+C41</f>
        <v>766200</v>
      </c>
    </row>
    <row r="43" spans="1:3" s="45" customFormat="1" x14ac:dyDescent="0.4">
      <c r="A43" s="42"/>
      <c r="B43" s="43"/>
      <c r="C43" s="44"/>
    </row>
    <row r="44" spans="1:3" x14ac:dyDescent="0.4">
      <c r="A44" s="46"/>
      <c r="B44" s="43" t="s">
        <v>90</v>
      </c>
      <c r="C44" s="48"/>
    </row>
    <row r="45" spans="1:3" s="45" customFormat="1" x14ac:dyDescent="0.4">
      <c r="A45" s="42"/>
      <c r="B45" s="43" t="s">
        <v>257</v>
      </c>
      <c r="C45" s="44"/>
    </row>
    <row r="46" spans="1:3" x14ac:dyDescent="0.4">
      <c r="A46" s="46" t="s">
        <v>258</v>
      </c>
      <c r="B46" s="47" t="s">
        <v>259</v>
      </c>
      <c r="C46" s="48">
        <v>136300</v>
      </c>
    </row>
    <row r="47" spans="1:3" x14ac:dyDescent="0.4">
      <c r="A47" s="46" t="s">
        <v>260</v>
      </c>
      <c r="B47" s="47" t="s">
        <v>261</v>
      </c>
      <c r="C47" s="48">
        <v>14000</v>
      </c>
    </row>
    <row r="48" spans="1:3" x14ac:dyDescent="0.4">
      <c r="A48" s="46" t="s">
        <v>312</v>
      </c>
      <c r="B48" s="47" t="s">
        <v>313</v>
      </c>
      <c r="C48" s="48">
        <v>190053.94</v>
      </c>
    </row>
    <row r="49" spans="1:3" x14ac:dyDescent="0.4">
      <c r="A49" s="46" t="s">
        <v>314</v>
      </c>
      <c r="B49" s="47" t="s">
        <v>315</v>
      </c>
      <c r="C49" s="48">
        <v>70000</v>
      </c>
    </row>
    <row r="50" spans="1:3" x14ac:dyDescent="0.4">
      <c r="A50" s="46" t="s">
        <v>316</v>
      </c>
      <c r="B50" s="47" t="s">
        <v>132</v>
      </c>
      <c r="C50" s="48">
        <v>5000</v>
      </c>
    </row>
    <row r="51" spans="1:3" x14ac:dyDescent="0.4">
      <c r="A51" s="46" t="s">
        <v>262</v>
      </c>
      <c r="B51" s="47" t="s">
        <v>263</v>
      </c>
      <c r="C51" s="48">
        <v>20000</v>
      </c>
    </row>
    <row r="52" spans="1:3" x14ac:dyDescent="0.4">
      <c r="A52" s="46" t="s">
        <v>266</v>
      </c>
      <c r="B52" s="47" t="s">
        <v>267</v>
      </c>
      <c r="C52" s="48">
        <v>29000</v>
      </c>
    </row>
    <row r="53" spans="1:3" x14ac:dyDescent="0.4">
      <c r="A53" s="46" t="s">
        <v>268</v>
      </c>
      <c r="B53" s="47" t="s">
        <v>269</v>
      </c>
      <c r="C53" s="48">
        <v>17000</v>
      </c>
    </row>
    <row r="54" spans="1:3" x14ac:dyDescent="0.4">
      <c r="A54" s="46" t="s">
        <v>272</v>
      </c>
      <c r="B54" s="47" t="s">
        <v>273</v>
      </c>
      <c r="C54" s="48">
        <v>325600</v>
      </c>
    </row>
    <row r="55" spans="1:3" x14ac:dyDescent="0.4">
      <c r="A55" s="46" t="s">
        <v>274</v>
      </c>
      <c r="B55" s="47" t="s">
        <v>55</v>
      </c>
      <c r="C55" s="48">
        <v>15000</v>
      </c>
    </row>
    <row r="56" spans="1:3" x14ac:dyDescent="0.4">
      <c r="A56" s="46" t="s">
        <v>275</v>
      </c>
      <c r="B56" s="47" t="s">
        <v>276</v>
      </c>
      <c r="C56" s="48">
        <v>40000</v>
      </c>
    </row>
    <row r="57" spans="1:3" x14ac:dyDescent="0.4">
      <c r="A57" s="46" t="s">
        <v>277</v>
      </c>
      <c r="B57" s="47" t="s">
        <v>278</v>
      </c>
      <c r="C57" s="48">
        <v>84390</v>
      </c>
    </row>
    <row r="58" spans="1:3" x14ac:dyDescent="0.4">
      <c r="A58" s="46" t="s">
        <v>279</v>
      </c>
      <c r="B58" s="47" t="s">
        <v>280</v>
      </c>
      <c r="C58" s="48">
        <v>26000</v>
      </c>
    </row>
    <row r="59" spans="1:3" x14ac:dyDescent="0.4">
      <c r="A59" s="46" t="s">
        <v>283</v>
      </c>
      <c r="B59" s="47" t="s">
        <v>284</v>
      </c>
      <c r="C59" s="48">
        <v>125000</v>
      </c>
    </row>
    <row r="60" spans="1:3" x14ac:dyDescent="0.4">
      <c r="A60" s="46" t="s">
        <v>285</v>
      </c>
      <c r="B60" s="47" t="s">
        <v>286</v>
      </c>
      <c r="C60" s="48">
        <v>105000</v>
      </c>
    </row>
    <row r="61" spans="1:3" x14ac:dyDescent="0.4">
      <c r="A61" s="46" t="s">
        <v>317</v>
      </c>
      <c r="B61" s="47" t="s">
        <v>318</v>
      </c>
      <c r="C61" s="48">
        <v>55000</v>
      </c>
    </row>
    <row r="62" spans="1:3" x14ac:dyDescent="0.4">
      <c r="A62" s="46" t="s">
        <v>319</v>
      </c>
      <c r="B62" s="47" t="s">
        <v>320</v>
      </c>
      <c r="C62" s="48">
        <v>25000</v>
      </c>
    </row>
    <row r="63" spans="1:3" x14ac:dyDescent="0.4">
      <c r="A63" s="46" t="s">
        <v>287</v>
      </c>
      <c r="B63" s="47" t="s">
        <v>288</v>
      </c>
      <c r="C63" s="48">
        <v>70000</v>
      </c>
    </row>
    <row r="64" spans="1:3" x14ac:dyDescent="0.4">
      <c r="A64" s="46" t="s">
        <v>289</v>
      </c>
      <c r="B64" s="47" t="s">
        <v>23</v>
      </c>
      <c r="C64" s="48">
        <v>40000</v>
      </c>
    </row>
    <row r="65" spans="1:3" x14ac:dyDescent="0.4">
      <c r="A65" s="46" t="s">
        <v>294</v>
      </c>
      <c r="B65" s="47" t="s">
        <v>295</v>
      </c>
      <c r="C65" s="48">
        <v>63000</v>
      </c>
    </row>
    <row r="66" spans="1:3" x14ac:dyDescent="0.4">
      <c r="A66" s="46" t="s">
        <v>296</v>
      </c>
      <c r="B66" s="47" t="s">
        <v>297</v>
      </c>
      <c r="C66" s="48">
        <v>269473.58</v>
      </c>
    </row>
    <row r="67" spans="1:3" x14ac:dyDescent="0.4">
      <c r="A67" s="46" t="s">
        <v>298</v>
      </c>
      <c r="B67" s="47" t="s">
        <v>299</v>
      </c>
      <c r="C67" s="48">
        <v>87120</v>
      </c>
    </row>
    <row r="68" spans="1:3" x14ac:dyDescent="0.4">
      <c r="A68" s="46" t="s">
        <v>321</v>
      </c>
      <c r="B68" s="47" t="s">
        <v>322</v>
      </c>
      <c r="C68" s="48">
        <v>100000</v>
      </c>
    </row>
    <row r="69" spans="1:3" x14ac:dyDescent="0.4">
      <c r="A69" s="46" t="s">
        <v>323</v>
      </c>
      <c r="B69" s="47" t="s">
        <v>324</v>
      </c>
      <c r="C69" s="48">
        <v>18000</v>
      </c>
    </row>
    <row r="70" spans="1:3" x14ac:dyDescent="0.4">
      <c r="A70" s="46" t="s">
        <v>302</v>
      </c>
      <c r="B70" s="47" t="s">
        <v>303</v>
      </c>
      <c r="C70" s="48">
        <v>35000</v>
      </c>
    </row>
    <row r="71" spans="1:3" x14ac:dyDescent="0.4">
      <c r="A71" s="46" t="s">
        <v>325</v>
      </c>
      <c r="B71" s="47" t="s">
        <v>326</v>
      </c>
      <c r="C71" s="48">
        <v>70000</v>
      </c>
    </row>
    <row r="72" spans="1:3" x14ac:dyDescent="0.4">
      <c r="A72" s="46" t="s">
        <v>304</v>
      </c>
      <c r="B72" s="47" t="s">
        <v>45</v>
      </c>
      <c r="C72" s="48">
        <v>10000</v>
      </c>
    </row>
    <row r="73" spans="1:3" x14ac:dyDescent="0.4">
      <c r="A73" s="46" t="s">
        <v>305</v>
      </c>
      <c r="B73" s="47" t="s">
        <v>306</v>
      </c>
      <c r="C73" s="48">
        <v>59140.58</v>
      </c>
    </row>
    <row r="74" spans="1:3" x14ac:dyDescent="0.4">
      <c r="A74" s="46" t="s">
        <v>327</v>
      </c>
      <c r="B74" s="47" t="s">
        <v>328</v>
      </c>
      <c r="C74" s="48">
        <v>5000</v>
      </c>
    </row>
    <row r="75" spans="1:3" x14ac:dyDescent="0.4">
      <c r="A75" s="46" t="s">
        <v>307</v>
      </c>
      <c r="B75" s="47" t="s">
        <v>308</v>
      </c>
      <c r="C75" s="48">
        <v>80000</v>
      </c>
    </row>
    <row r="76" spans="1:3" x14ac:dyDescent="0.4">
      <c r="A76" s="46" t="s">
        <v>329</v>
      </c>
      <c r="B76" s="47" t="s">
        <v>330</v>
      </c>
      <c r="C76" s="48">
        <v>30000</v>
      </c>
    </row>
    <row r="77" spans="1:3" s="45" customFormat="1" x14ac:dyDescent="0.4">
      <c r="A77" s="42"/>
      <c r="B77" s="43" t="s">
        <v>256</v>
      </c>
      <c r="C77" s="44">
        <f>SUM(C46:C76)</f>
        <v>2219078.1</v>
      </c>
    </row>
    <row r="78" spans="1:3" x14ac:dyDescent="0.4">
      <c r="A78" s="46"/>
      <c r="B78" s="43" t="s">
        <v>309</v>
      </c>
      <c r="C78" s="48"/>
    </row>
    <row r="79" spans="1:3" x14ac:dyDescent="0.4">
      <c r="A79" s="46" t="s">
        <v>331</v>
      </c>
      <c r="B79" s="47" t="s">
        <v>332</v>
      </c>
      <c r="C79" s="48">
        <v>60000</v>
      </c>
    </row>
    <row r="80" spans="1:3" x14ac:dyDescent="0.4">
      <c r="A80" s="46" t="s">
        <v>333</v>
      </c>
      <c r="B80" s="47" t="s">
        <v>334</v>
      </c>
      <c r="C80" s="48">
        <v>200000</v>
      </c>
    </row>
    <row r="81" spans="1:3" x14ac:dyDescent="0.4">
      <c r="A81" s="46" t="s">
        <v>335</v>
      </c>
      <c r="B81" s="47" t="s">
        <v>336</v>
      </c>
      <c r="C81" s="48">
        <v>120000</v>
      </c>
    </row>
    <row r="82" spans="1:3" x14ac:dyDescent="0.4">
      <c r="A82" s="46" t="s">
        <v>337</v>
      </c>
      <c r="B82" s="47" t="s">
        <v>338</v>
      </c>
      <c r="C82" s="48">
        <v>130000</v>
      </c>
    </row>
    <row r="83" spans="1:3" x14ac:dyDescent="0.4">
      <c r="A83" s="46" t="s">
        <v>339</v>
      </c>
      <c r="B83" s="47" t="s">
        <v>340</v>
      </c>
      <c r="C83" s="48">
        <v>150000</v>
      </c>
    </row>
    <row r="84" spans="1:3" x14ac:dyDescent="0.4">
      <c r="A84" s="46" t="s">
        <v>341</v>
      </c>
      <c r="B84" s="47" t="s">
        <v>342</v>
      </c>
      <c r="C84" s="48">
        <v>60000</v>
      </c>
    </row>
    <row r="85" spans="1:3" x14ac:dyDescent="0.4">
      <c r="A85" s="46" t="s">
        <v>343</v>
      </c>
      <c r="B85" s="47" t="s">
        <v>344</v>
      </c>
      <c r="C85" s="48">
        <v>185000</v>
      </c>
    </row>
    <row r="86" spans="1:3" x14ac:dyDescent="0.4">
      <c r="A86" s="46" t="s">
        <v>310</v>
      </c>
      <c r="B86" s="47" t="s">
        <v>311</v>
      </c>
      <c r="C86" s="48">
        <v>110000</v>
      </c>
    </row>
    <row r="87" spans="1:3" x14ac:dyDescent="0.4">
      <c r="A87" s="46" t="s">
        <v>345</v>
      </c>
      <c r="B87" s="47" t="s">
        <v>346</v>
      </c>
      <c r="C87" s="48">
        <v>352000</v>
      </c>
    </row>
    <row r="88" spans="1:3" x14ac:dyDescent="0.4">
      <c r="A88" s="46" t="s">
        <v>347</v>
      </c>
      <c r="B88" s="47" t="s">
        <v>348</v>
      </c>
      <c r="C88" s="48">
        <v>25000</v>
      </c>
    </row>
    <row r="89" spans="1:3" x14ac:dyDescent="0.4">
      <c r="A89" s="46" t="s">
        <v>349</v>
      </c>
      <c r="B89" s="47" t="s">
        <v>350</v>
      </c>
      <c r="C89" s="48">
        <v>90000</v>
      </c>
    </row>
    <row r="90" spans="1:3" x14ac:dyDescent="0.4">
      <c r="A90" s="46" t="s">
        <v>351</v>
      </c>
      <c r="B90" s="47" t="s">
        <v>352</v>
      </c>
      <c r="C90" s="48">
        <v>60000</v>
      </c>
    </row>
    <row r="91" spans="1:3" x14ac:dyDescent="0.4">
      <c r="A91" s="46" t="s">
        <v>353</v>
      </c>
      <c r="B91" s="47" t="s">
        <v>354</v>
      </c>
      <c r="C91" s="48">
        <v>40000</v>
      </c>
    </row>
    <row r="92" spans="1:3" s="45" customFormat="1" x14ac:dyDescent="0.4">
      <c r="A92" s="42"/>
      <c r="B92" s="43" t="s">
        <v>256</v>
      </c>
      <c r="C92" s="44">
        <f>SUM(C79:C91)</f>
        <v>1582000</v>
      </c>
    </row>
    <row r="93" spans="1:3" s="45" customFormat="1" x14ac:dyDescent="0.4">
      <c r="A93" s="42"/>
      <c r="B93" s="43" t="s">
        <v>355</v>
      </c>
      <c r="C93" s="44">
        <f>C77+C92</f>
        <v>3801078.1</v>
      </c>
    </row>
    <row r="94" spans="1:3" s="45" customFormat="1" x14ac:dyDescent="0.4">
      <c r="A94" s="42"/>
      <c r="B94" s="43"/>
      <c r="C94" s="44"/>
    </row>
    <row r="95" spans="1:3" x14ac:dyDescent="0.4">
      <c r="A95" s="46"/>
      <c r="B95" s="43" t="s">
        <v>356</v>
      </c>
      <c r="C95" s="48"/>
    </row>
    <row r="96" spans="1:3" x14ac:dyDescent="0.4">
      <c r="A96" s="46"/>
      <c r="B96" s="43" t="s">
        <v>257</v>
      </c>
      <c r="C96" s="48"/>
    </row>
    <row r="97" spans="1:3" x14ac:dyDescent="0.4">
      <c r="A97" s="46" t="s">
        <v>312</v>
      </c>
      <c r="B97" s="47" t="s">
        <v>313</v>
      </c>
      <c r="C97" s="48">
        <v>70000</v>
      </c>
    </row>
    <row r="98" spans="1:3" x14ac:dyDescent="0.4">
      <c r="A98" s="46" t="s">
        <v>314</v>
      </c>
      <c r="B98" s="47" t="s">
        <v>315</v>
      </c>
      <c r="C98" s="48">
        <v>60000</v>
      </c>
    </row>
    <row r="99" spans="1:3" x14ac:dyDescent="0.4">
      <c r="A99" s="46" t="s">
        <v>357</v>
      </c>
      <c r="B99" s="47" t="s">
        <v>358</v>
      </c>
      <c r="C99" s="48">
        <v>150000</v>
      </c>
    </row>
    <row r="100" spans="1:3" x14ac:dyDescent="0.4">
      <c r="A100" s="46" t="s">
        <v>287</v>
      </c>
      <c r="B100" s="47" t="s">
        <v>288</v>
      </c>
      <c r="C100" s="48">
        <v>40000</v>
      </c>
    </row>
    <row r="101" spans="1:3" x14ac:dyDescent="0.4">
      <c r="A101" s="46" t="s">
        <v>307</v>
      </c>
      <c r="B101" s="47" t="s">
        <v>308</v>
      </c>
      <c r="C101" s="48">
        <v>40000</v>
      </c>
    </row>
    <row r="102" spans="1:3" s="45" customFormat="1" x14ac:dyDescent="0.4">
      <c r="A102" s="42"/>
      <c r="B102" s="43" t="s">
        <v>256</v>
      </c>
      <c r="C102" s="44">
        <f>SUM(C97:C101)</f>
        <v>360000</v>
      </c>
    </row>
    <row r="103" spans="1:3" x14ac:dyDescent="0.4">
      <c r="A103" s="46"/>
      <c r="B103" s="43" t="s">
        <v>309</v>
      </c>
      <c r="C103" s="48"/>
    </row>
    <row r="104" spans="1:3" x14ac:dyDescent="0.4">
      <c r="A104" s="46" t="s">
        <v>353</v>
      </c>
      <c r="B104" s="47" t="s">
        <v>354</v>
      </c>
      <c r="C104" s="48">
        <v>70000</v>
      </c>
    </row>
    <row r="105" spans="1:3" s="45" customFormat="1" x14ac:dyDescent="0.4">
      <c r="A105" s="42"/>
      <c r="B105" s="43" t="s">
        <v>256</v>
      </c>
      <c r="C105" s="44">
        <f>C104</f>
        <v>70000</v>
      </c>
    </row>
    <row r="106" spans="1:3" s="45" customFormat="1" x14ac:dyDescent="0.4">
      <c r="A106" s="42"/>
      <c r="B106" s="43" t="s">
        <v>359</v>
      </c>
      <c r="C106" s="44">
        <f>C105+C102</f>
        <v>430000</v>
      </c>
    </row>
    <row r="107" spans="1:3" s="45" customFormat="1" x14ac:dyDescent="0.4">
      <c r="A107" s="42"/>
      <c r="B107" s="43"/>
      <c r="C107" s="44"/>
    </row>
    <row r="108" spans="1:3" x14ac:dyDescent="0.4">
      <c r="A108" s="46"/>
      <c r="B108" s="43" t="s">
        <v>360</v>
      </c>
      <c r="C108" s="48"/>
    </row>
    <row r="109" spans="1:3" x14ac:dyDescent="0.4">
      <c r="A109" s="46"/>
      <c r="B109" s="43" t="s">
        <v>257</v>
      </c>
      <c r="C109" s="48"/>
    </row>
    <row r="110" spans="1:3" x14ac:dyDescent="0.4">
      <c r="A110" s="46" t="s">
        <v>279</v>
      </c>
      <c r="B110" s="47" t="s">
        <v>280</v>
      </c>
      <c r="C110" s="48">
        <v>3000</v>
      </c>
    </row>
    <row r="111" spans="1:3" x14ac:dyDescent="0.4">
      <c r="A111" s="46" t="s">
        <v>296</v>
      </c>
      <c r="B111" s="47" t="s">
        <v>297</v>
      </c>
      <c r="C111" s="48">
        <v>17000</v>
      </c>
    </row>
    <row r="112" spans="1:3" x14ac:dyDescent="0.4">
      <c r="A112" s="46" t="s">
        <v>307</v>
      </c>
      <c r="B112" s="47" t="s">
        <v>308</v>
      </c>
      <c r="C112" s="48">
        <v>20000</v>
      </c>
    </row>
    <row r="113" spans="1:3" x14ac:dyDescent="0.4">
      <c r="A113" s="46" t="s">
        <v>361</v>
      </c>
      <c r="B113" s="47" t="s">
        <v>362</v>
      </c>
      <c r="C113" s="48">
        <v>10000</v>
      </c>
    </row>
    <row r="114" spans="1:3" x14ac:dyDescent="0.4">
      <c r="A114" s="46" t="s">
        <v>363</v>
      </c>
      <c r="B114" s="47" t="s">
        <v>364</v>
      </c>
      <c r="C114" s="48">
        <v>100000</v>
      </c>
    </row>
    <row r="115" spans="1:3" x14ac:dyDescent="0.4">
      <c r="A115" s="46"/>
      <c r="B115" s="43" t="s">
        <v>365</v>
      </c>
      <c r="C115" s="44">
        <f>SUM(C110:C114)</f>
        <v>150000</v>
      </c>
    </row>
    <row r="116" spans="1:3" x14ac:dyDescent="0.4">
      <c r="A116" s="46"/>
      <c r="B116" s="43"/>
      <c r="C116" s="44"/>
    </row>
    <row r="117" spans="1:3" x14ac:dyDescent="0.4">
      <c r="A117" s="46"/>
      <c r="B117" s="43" t="s">
        <v>366</v>
      </c>
      <c r="C117" s="48"/>
    </row>
    <row r="118" spans="1:3" x14ac:dyDescent="0.4">
      <c r="A118" s="46"/>
      <c r="B118" s="43" t="s">
        <v>257</v>
      </c>
      <c r="C118" s="48"/>
    </row>
    <row r="119" spans="1:3" x14ac:dyDescent="0.4">
      <c r="A119" s="46" t="s">
        <v>367</v>
      </c>
      <c r="B119" s="47" t="s">
        <v>368</v>
      </c>
      <c r="C119" s="48">
        <v>33859</v>
      </c>
    </row>
    <row r="120" spans="1:3" s="45" customFormat="1" x14ac:dyDescent="0.4">
      <c r="A120" s="42"/>
      <c r="B120" s="43" t="s">
        <v>256</v>
      </c>
      <c r="C120" s="44">
        <f>C119</f>
        <v>33859</v>
      </c>
    </row>
    <row r="121" spans="1:3" x14ac:dyDescent="0.4">
      <c r="A121" s="46"/>
      <c r="B121" s="43" t="s">
        <v>309</v>
      </c>
      <c r="C121" s="48"/>
    </row>
    <row r="122" spans="1:3" x14ac:dyDescent="0.4">
      <c r="A122" s="46" t="s">
        <v>337</v>
      </c>
      <c r="B122" s="47" t="s">
        <v>338</v>
      </c>
      <c r="C122" s="48">
        <v>571461</v>
      </c>
    </row>
    <row r="123" spans="1:3" x14ac:dyDescent="0.4">
      <c r="A123" s="46" t="s">
        <v>347</v>
      </c>
      <c r="B123" s="47" t="s">
        <v>348</v>
      </c>
      <c r="C123" s="48">
        <v>12000</v>
      </c>
    </row>
    <row r="124" spans="1:3" s="45" customFormat="1" x14ac:dyDescent="0.4">
      <c r="A124" s="42"/>
      <c r="B124" s="43" t="s">
        <v>256</v>
      </c>
      <c r="C124" s="44">
        <f>SUM(C122:C123)</f>
        <v>583461</v>
      </c>
    </row>
    <row r="125" spans="1:3" s="45" customFormat="1" x14ac:dyDescent="0.4">
      <c r="A125" s="42"/>
      <c r="B125" s="43" t="s">
        <v>369</v>
      </c>
      <c r="C125" s="44">
        <f>C120+C124</f>
        <v>617320</v>
      </c>
    </row>
    <row r="126" spans="1:3" x14ac:dyDescent="0.4">
      <c r="A126" s="46"/>
      <c r="B126" s="47"/>
      <c r="C126" s="48"/>
    </row>
    <row r="127" spans="1:3" x14ac:dyDescent="0.4">
      <c r="A127" s="46"/>
      <c r="B127" s="43" t="s">
        <v>196</v>
      </c>
      <c r="C127" s="48"/>
    </row>
    <row r="128" spans="1:3" x14ac:dyDescent="0.4">
      <c r="A128" s="46"/>
      <c r="B128" s="43" t="s">
        <v>247</v>
      </c>
      <c r="C128" s="48"/>
    </row>
    <row r="129" spans="1:3" x14ac:dyDescent="0.4">
      <c r="A129" s="46" t="s">
        <v>370</v>
      </c>
      <c r="B129" s="47" t="s">
        <v>371</v>
      </c>
      <c r="C129" s="48">
        <v>2418072.75</v>
      </c>
    </row>
    <row r="130" spans="1:3" x14ac:dyDescent="0.4">
      <c r="A130" s="46" t="s">
        <v>372</v>
      </c>
      <c r="B130" s="47" t="s">
        <v>373</v>
      </c>
      <c r="C130" s="48">
        <v>5510.4</v>
      </c>
    </row>
    <row r="131" spans="1:3" x14ac:dyDescent="0.4">
      <c r="A131" s="46" t="s">
        <v>374</v>
      </c>
      <c r="B131" s="47" t="s">
        <v>375</v>
      </c>
      <c r="C131" s="48">
        <v>5241.6000000000004</v>
      </c>
    </row>
    <row r="132" spans="1:3" x14ac:dyDescent="0.4">
      <c r="A132" s="46" t="s">
        <v>376</v>
      </c>
      <c r="B132" s="47" t="s">
        <v>377</v>
      </c>
      <c r="C132" s="48">
        <v>5241.6000000000004</v>
      </c>
    </row>
    <row r="133" spans="1:3" x14ac:dyDescent="0.4">
      <c r="A133" s="46" t="s">
        <v>378</v>
      </c>
      <c r="B133" s="47" t="s">
        <v>379</v>
      </c>
      <c r="C133" s="48">
        <v>19605.599999999999</v>
      </c>
    </row>
    <row r="134" spans="1:3" x14ac:dyDescent="0.4">
      <c r="A134" s="46" t="s">
        <v>380</v>
      </c>
      <c r="B134" s="47" t="s">
        <v>381</v>
      </c>
      <c r="C134" s="48">
        <v>12897.12</v>
      </c>
    </row>
    <row r="135" spans="1:3" x14ac:dyDescent="0.4">
      <c r="A135" s="46" t="s">
        <v>382</v>
      </c>
      <c r="B135" s="47" t="s">
        <v>383</v>
      </c>
      <c r="C135" s="48">
        <v>11020.8</v>
      </c>
    </row>
    <row r="136" spans="1:3" x14ac:dyDescent="0.4">
      <c r="A136" s="46" t="s">
        <v>384</v>
      </c>
      <c r="B136" s="47" t="s">
        <v>385</v>
      </c>
      <c r="C136" s="48">
        <v>6048</v>
      </c>
    </row>
    <row r="137" spans="1:3" x14ac:dyDescent="0.4">
      <c r="A137" s="46" t="s">
        <v>254</v>
      </c>
      <c r="B137" s="47" t="s">
        <v>255</v>
      </c>
      <c r="C137" s="48">
        <v>316440.24999999994</v>
      </c>
    </row>
    <row r="138" spans="1:3" s="45" customFormat="1" x14ac:dyDescent="0.4">
      <c r="A138" s="42"/>
      <c r="B138" s="43" t="s">
        <v>256</v>
      </c>
      <c r="C138" s="44">
        <f>SUM(C129:C137)</f>
        <v>2800078.12</v>
      </c>
    </row>
    <row r="139" spans="1:3" x14ac:dyDescent="0.4">
      <c r="A139" s="46"/>
      <c r="B139" s="43" t="s">
        <v>257</v>
      </c>
      <c r="C139" s="48"/>
    </row>
    <row r="140" spans="1:3" x14ac:dyDescent="0.4">
      <c r="A140" s="46" t="s">
        <v>258</v>
      </c>
      <c r="B140" s="47" t="s">
        <v>259</v>
      </c>
      <c r="C140" s="48">
        <v>12311</v>
      </c>
    </row>
    <row r="141" spans="1:3" x14ac:dyDescent="0.4">
      <c r="A141" s="46" t="s">
        <v>260</v>
      </c>
      <c r="B141" s="47" t="s">
        <v>261</v>
      </c>
      <c r="C141" s="48">
        <v>16615.349999999999</v>
      </c>
    </row>
    <row r="142" spans="1:3" x14ac:dyDescent="0.4">
      <c r="A142" s="46">
        <v>2210708</v>
      </c>
      <c r="B142" s="47" t="s">
        <v>386</v>
      </c>
      <c r="C142" s="48">
        <v>5000</v>
      </c>
    </row>
    <row r="143" spans="1:3" x14ac:dyDescent="0.4">
      <c r="A143" s="46" t="s">
        <v>387</v>
      </c>
      <c r="B143" s="47" t="s">
        <v>388</v>
      </c>
      <c r="C143" s="48">
        <v>2500</v>
      </c>
    </row>
    <row r="144" spans="1:3" x14ac:dyDescent="0.4">
      <c r="A144" s="46" t="s">
        <v>389</v>
      </c>
      <c r="B144" s="47" t="s">
        <v>390</v>
      </c>
      <c r="C144" s="48">
        <v>10825</v>
      </c>
    </row>
    <row r="145" spans="1:3" x14ac:dyDescent="0.4">
      <c r="A145" s="46" t="s">
        <v>277</v>
      </c>
      <c r="B145" s="47" t="s">
        <v>278</v>
      </c>
      <c r="C145" s="48">
        <v>6000</v>
      </c>
    </row>
    <row r="146" spans="1:3" x14ac:dyDescent="0.4">
      <c r="A146" s="46" t="s">
        <v>317</v>
      </c>
      <c r="B146" s="47" t="s">
        <v>318</v>
      </c>
      <c r="C146" s="48">
        <v>19000</v>
      </c>
    </row>
    <row r="147" spans="1:3" x14ac:dyDescent="0.4">
      <c r="A147" s="46" t="s">
        <v>289</v>
      </c>
      <c r="B147" s="47" t="s">
        <v>23</v>
      </c>
      <c r="C147" s="48">
        <v>32399</v>
      </c>
    </row>
    <row r="148" spans="1:3" x14ac:dyDescent="0.4">
      <c r="A148" s="46" t="s">
        <v>296</v>
      </c>
      <c r="B148" s="47" t="s">
        <v>297</v>
      </c>
      <c r="C148" s="48">
        <v>12867</v>
      </c>
    </row>
    <row r="149" spans="1:3" s="45" customFormat="1" x14ac:dyDescent="0.4">
      <c r="A149" s="42"/>
      <c r="B149" s="43" t="s">
        <v>256</v>
      </c>
      <c r="C149" s="44">
        <f>SUM(C140:C148)</f>
        <v>117517.35</v>
      </c>
    </row>
    <row r="150" spans="1:3" x14ac:dyDescent="0.4">
      <c r="A150" s="46"/>
      <c r="B150" s="43" t="s">
        <v>309</v>
      </c>
      <c r="C150" s="48"/>
    </row>
    <row r="151" spans="1:3" x14ac:dyDescent="0.4">
      <c r="A151" s="46" t="s">
        <v>347</v>
      </c>
      <c r="B151" s="47" t="s">
        <v>348</v>
      </c>
      <c r="C151" s="48">
        <v>25180</v>
      </c>
    </row>
    <row r="152" spans="1:3" s="45" customFormat="1" x14ac:dyDescent="0.4">
      <c r="A152" s="42"/>
      <c r="B152" s="43" t="s">
        <v>256</v>
      </c>
      <c r="C152" s="44">
        <f>C151</f>
        <v>25180</v>
      </c>
    </row>
    <row r="153" spans="1:3" s="45" customFormat="1" x14ac:dyDescent="0.4">
      <c r="A153" s="42"/>
      <c r="B153" s="43" t="s">
        <v>391</v>
      </c>
      <c r="C153" s="44">
        <f>C138+C149+C152</f>
        <v>2942775.47</v>
      </c>
    </row>
    <row r="154" spans="1:3" s="45" customFormat="1" x14ac:dyDescent="0.4">
      <c r="A154" s="42"/>
      <c r="B154" s="43"/>
      <c r="C154" s="44"/>
    </row>
    <row r="155" spans="1:3" s="45" customFormat="1" x14ac:dyDescent="0.4">
      <c r="A155" s="42"/>
      <c r="B155" s="43" t="s">
        <v>3</v>
      </c>
      <c r="C155" s="44"/>
    </row>
    <row r="156" spans="1:3" s="45" customFormat="1" x14ac:dyDescent="0.4">
      <c r="A156" s="42"/>
      <c r="B156" s="43" t="s">
        <v>257</v>
      </c>
      <c r="C156" s="44"/>
    </row>
    <row r="157" spans="1:3" x14ac:dyDescent="0.4">
      <c r="A157" s="46" t="s">
        <v>307</v>
      </c>
      <c r="B157" s="47" t="s">
        <v>308</v>
      </c>
      <c r="C157" s="44">
        <v>50000</v>
      </c>
    </row>
    <row r="158" spans="1:3" x14ac:dyDescent="0.4">
      <c r="A158" s="46"/>
      <c r="B158" s="47"/>
      <c r="C158" s="48"/>
    </row>
    <row r="159" spans="1:3" s="45" customFormat="1" x14ac:dyDescent="0.4">
      <c r="A159" s="42"/>
      <c r="B159" s="43" t="s">
        <v>5</v>
      </c>
      <c r="C159" s="44"/>
    </row>
    <row r="160" spans="1:3" s="45" customFormat="1" x14ac:dyDescent="0.4">
      <c r="A160" s="42"/>
      <c r="B160" s="43" t="s">
        <v>309</v>
      </c>
      <c r="C160" s="44"/>
    </row>
    <row r="161" spans="1:10" x14ac:dyDescent="0.4">
      <c r="A161" s="46" t="s">
        <v>392</v>
      </c>
      <c r="B161" s="47" t="s">
        <v>393</v>
      </c>
      <c r="C161" s="44">
        <v>400000</v>
      </c>
    </row>
    <row r="162" spans="1:10" x14ac:dyDescent="0.4">
      <c r="A162" s="46"/>
      <c r="B162" s="47"/>
      <c r="C162" s="48"/>
    </row>
    <row r="163" spans="1:10" s="45" customFormat="1" x14ac:dyDescent="0.4">
      <c r="A163" s="42"/>
      <c r="B163" s="43" t="s">
        <v>228</v>
      </c>
      <c r="C163" s="44"/>
    </row>
    <row r="164" spans="1:10" s="45" customFormat="1" x14ac:dyDescent="0.4">
      <c r="A164" s="42"/>
      <c r="B164" s="43" t="s">
        <v>257</v>
      </c>
      <c r="C164" s="44"/>
    </row>
    <row r="165" spans="1:10" x14ac:dyDescent="0.4">
      <c r="A165" s="46" t="s">
        <v>279</v>
      </c>
      <c r="B165" s="47" t="s">
        <v>280</v>
      </c>
      <c r="C165" s="48">
        <v>10000</v>
      </c>
    </row>
    <row r="166" spans="1:10" x14ac:dyDescent="0.4">
      <c r="A166" s="46" t="s">
        <v>298</v>
      </c>
      <c r="B166" s="47" t="s">
        <v>299</v>
      </c>
      <c r="C166" s="48">
        <v>25000</v>
      </c>
    </row>
    <row r="167" spans="1:10" s="45" customFormat="1" x14ac:dyDescent="0.4">
      <c r="A167" s="42"/>
      <c r="B167" s="43" t="s">
        <v>394</v>
      </c>
      <c r="C167" s="44">
        <f>C165+C166</f>
        <v>35000</v>
      </c>
    </row>
    <row r="168" spans="1:10" x14ac:dyDescent="0.4">
      <c r="A168" s="46"/>
      <c r="B168" s="43" t="s">
        <v>4</v>
      </c>
      <c r="C168" s="48"/>
    </row>
    <row r="169" spans="1:10" x14ac:dyDescent="0.4">
      <c r="A169" s="46"/>
      <c r="B169" s="43" t="s">
        <v>257</v>
      </c>
      <c r="C169" s="48"/>
    </row>
    <row r="170" spans="1:10" x14ac:dyDescent="0.4">
      <c r="A170" s="46" t="s">
        <v>258</v>
      </c>
      <c r="B170" s="47" t="s">
        <v>259</v>
      </c>
      <c r="C170" s="48">
        <v>4000</v>
      </c>
    </row>
    <row r="171" spans="1:10" x14ac:dyDescent="0.4">
      <c r="A171" s="46" t="s">
        <v>266</v>
      </c>
      <c r="B171" s="47" t="s">
        <v>267</v>
      </c>
      <c r="C171" s="48">
        <v>2500</v>
      </c>
    </row>
    <row r="172" spans="1:10" x14ac:dyDescent="0.4">
      <c r="A172" s="46" t="s">
        <v>268</v>
      </c>
      <c r="B172" s="47" t="s">
        <v>269</v>
      </c>
      <c r="C172" s="48">
        <v>1000</v>
      </c>
    </row>
    <row r="173" spans="1:10" x14ac:dyDescent="0.4">
      <c r="A173" s="46" t="s">
        <v>275</v>
      </c>
      <c r="B173" s="47" t="s">
        <v>276</v>
      </c>
      <c r="C173" s="48">
        <v>5650</v>
      </c>
    </row>
    <row r="174" spans="1:10" x14ac:dyDescent="0.4">
      <c r="A174" s="46" t="s">
        <v>277</v>
      </c>
      <c r="B174" s="47" t="s">
        <v>278</v>
      </c>
      <c r="C174" s="48">
        <v>7168.27</v>
      </c>
      <c r="J174" s="41" t="s">
        <v>395</v>
      </c>
    </row>
    <row r="175" spans="1:10" x14ac:dyDescent="0.4">
      <c r="A175" s="46" t="s">
        <v>294</v>
      </c>
      <c r="B175" s="47" t="s">
        <v>295</v>
      </c>
      <c r="C175" s="48">
        <v>2400</v>
      </c>
    </row>
    <row r="176" spans="1:10" x14ac:dyDescent="0.4">
      <c r="A176" s="46" t="s">
        <v>296</v>
      </c>
      <c r="B176" s="47" t="s">
        <v>297</v>
      </c>
      <c r="C176" s="48">
        <v>56860</v>
      </c>
      <c r="E176" s="49"/>
    </row>
    <row r="177" spans="1:5" x14ac:dyDescent="0.4">
      <c r="A177" s="46" t="s">
        <v>298</v>
      </c>
      <c r="B177" s="47" t="s">
        <v>299</v>
      </c>
      <c r="C177" s="48">
        <v>5510</v>
      </c>
      <c r="E177" s="49"/>
    </row>
    <row r="178" spans="1:5" x14ac:dyDescent="0.4">
      <c r="A178" s="46" t="s">
        <v>396</v>
      </c>
      <c r="B178" s="47" t="s">
        <v>397</v>
      </c>
      <c r="C178" s="48">
        <v>5950</v>
      </c>
    </row>
    <row r="179" spans="1:5" s="45" customFormat="1" x14ac:dyDescent="0.4">
      <c r="A179" s="42"/>
      <c r="B179" s="43" t="s">
        <v>398</v>
      </c>
      <c r="C179" s="44">
        <f>SUM(C170:C178)</f>
        <v>91038.27</v>
      </c>
    </row>
    <row r="180" spans="1:5" s="45" customFormat="1" x14ac:dyDescent="0.4">
      <c r="A180" s="42"/>
      <c r="B180" s="43" t="s">
        <v>6</v>
      </c>
      <c r="C180" s="44">
        <f>C42+C93+C106+C115+C125+C153+C157+C161+C179+C167</f>
        <v>9283411.8399999999</v>
      </c>
    </row>
  </sheetData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ASDA-BUDGET</dc:creator>
  <cp:lastModifiedBy>ASDA-BUDGET</cp:lastModifiedBy>
  <dcterms:created xsi:type="dcterms:W3CDTF">2022-07-24T10:35:45Z</dcterms:created>
  <dcterms:modified xsi:type="dcterms:W3CDTF">2022-07-24T10:40:04Z</dcterms:modified>
</cp:coreProperties>
</file>